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supaerotlse.sharepoint.com/sites/MAINTENANCEELEC2025/Documents partages/General/DCE 20250717 à modifier/"/>
    </mc:Choice>
  </mc:AlternateContent>
  <xr:revisionPtr revIDLastSave="28" documentId="13_ncr:1_{E007FCDD-CB50-4E57-AA12-B14633D6DA91}" xr6:coauthVersionLast="47" xr6:coauthVersionMax="47" xr10:uidLastSave="{F649609A-033F-4535-AFAF-AFFCC4B40B57}"/>
  <bookViews>
    <workbookView xWindow="28680" yWindow="-120" windowWidth="29040" windowHeight="15840" xr2:uid="{E7821621-0578-4A18-AC18-20993661A05A}"/>
  </bookViews>
  <sheets>
    <sheet name="P2 Maintenances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" i="1" l="1"/>
  <c r="T70" i="1" s="1"/>
  <c r="N64" i="1"/>
  <c r="P64" i="1"/>
  <c r="R64" i="1"/>
  <c r="T64" i="1"/>
  <c r="N59" i="1"/>
  <c r="P59" i="1"/>
  <c r="R59" i="1"/>
  <c r="T59" i="1"/>
  <c r="N53" i="1"/>
  <c r="P53" i="1"/>
  <c r="R53" i="1"/>
  <c r="T53" i="1"/>
  <c r="N50" i="1"/>
  <c r="P50" i="1"/>
  <c r="R50" i="1"/>
  <c r="T50" i="1"/>
  <c r="N37" i="1"/>
  <c r="P37" i="1"/>
  <c r="R37" i="1"/>
  <c r="T37" i="1"/>
  <c r="N33" i="1"/>
  <c r="P33" i="1"/>
  <c r="R33" i="1"/>
  <c r="T33" i="1"/>
  <c r="N28" i="1"/>
  <c r="P28" i="1"/>
  <c r="R28" i="1"/>
  <c r="T28" i="1"/>
  <c r="N26" i="1"/>
  <c r="P26" i="1"/>
  <c r="R26" i="1"/>
  <c r="T26" i="1"/>
  <c r="N20" i="1"/>
  <c r="P20" i="1"/>
  <c r="R20" i="1"/>
  <c r="T20" i="1"/>
  <c r="N15" i="1"/>
  <c r="P15" i="1"/>
  <c r="R15" i="1"/>
  <c r="T15" i="1"/>
  <c r="N8" i="1"/>
  <c r="P8" i="1"/>
  <c r="R8" i="1"/>
  <c r="T8" i="1"/>
  <c r="U70" i="1"/>
  <c r="T69" i="1"/>
  <c r="R69" i="1"/>
  <c r="P69" i="1"/>
  <c r="N69" i="1"/>
  <c r="T68" i="1"/>
  <c r="R68" i="1"/>
  <c r="P68" i="1"/>
  <c r="N68" i="1"/>
  <c r="T67" i="1"/>
  <c r="R67" i="1"/>
  <c r="P67" i="1"/>
  <c r="N67" i="1"/>
  <c r="T66" i="1"/>
  <c r="R66" i="1"/>
  <c r="P66" i="1"/>
  <c r="N66" i="1"/>
  <c r="T65" i="1"/>
  <c r="R65" i="1"/>
  <c r="P65" i="1"/>
  <c r="N65" i="1"/>
  <c r="T63" i="1"/>
  <c r="R63" i="1"/>
  <c r="P63" i="1"/>
  <c r="N63" i="1"/>
  <c r="T62" i="1"/>
  <c r="R62" i="1"/>
  <c r="P62" i="1"/>
  <c r="N62" i="1"/>
  <c r="T61" i="1"/>
  <c r="R61" i="1"/>
  <c r="P61" i="1"/>
  <c r="N61" i="1"/>
  <c r="T60" i="1"/>
  <c r="R60" i="1"/>
  <c r="P60" i="1"/>
  <c r="N60" i="1"/>
  <c r="T58" i="1"/>
  <c r="R58" i="1"/>
  <c r="P58" i="1"/>
  <c r="N58" i="1"/>
  <c r="T57" i="1"/>
  <c r="R57" i="1"/>
  <c r="P57" i="1"/>
  <c r="N57" i="1"/>
  <c r="T56" i="1"/>
  <c r="R56" i="1"/>
  <c r="P56" i="1"/>
  <c r="N56" i="1"/>
  <c r="T55" i="1"/>
  <c r="R55" i="1"/>
  <c r="P55" i="1"/>
  <c r="N55" i="1"/>
  <c r="T54" i="1"/>
  <c r="R54" i="1"/>
  <c r="P54" i="1"/>
  <c r="N54" i="1"/>
  <c r="T52" i="1"/>
  <c r="R52" i="1"/>
  <c r="P52" i="1"/>
  <c r="N52" i="1"/>
  <c r="T51" i="1"/>
  <c r="R51" i="1"/>
  <c r="P51" i="1"/>
  <c r="N51" i="1"/>
  <c r="T49" i="1"/>
  <c r="R49" i="1"/>
  <c r="P49" i="1"/>
  <c r="N49" i="1"/>
  <c r="T48" i="1"/>
  <c r="R48" i="1"/>
  <c r="P48" i="1"/>
  <c r="N48" i="1"/>
  <c r="T47" i="1"/>
  <c r="R47" i="1"/>
  <c r="P47" i="1"/>
  <c r="N47" i="1"/>
  <c r="T46" i="1"/>
  <c r="R46" i="1"/>
  <c r="P46" i="1"/>
  <c r="N46" i="1"/>
  <c r="T45" i="1"/>
  <c r="R45" i="1"/>
  <c r="P45" i="1"/>
  <c r="N45" i="1"/>
  <c r="T44" i="1"/>
  <c r="R44" i="1"/>
  <c r="P44" i="1"/>
  <c r="N44" i="1"/>
  <c r="T43" i="1"/>
  <c r="R43" i="1"/>
  <c r="P43" i="1"/>
  <c r="N43" i="1"/>
  <c r="T42" i="1"/>
  <c r="R42" i="1"/>
  <c r="P42" i="1"/>
  <c r="N42" i="1"/>
  <c r="T41" i="1"/>
  <c r="R41" i="1"/>
  <c r="P41" i="1"/>
  <c r="N41" i="1"/>
  <c r="T40" i="1"/>
  <c r="R40" i="1"/>
  <c r="P40" i="1"/>
  <c r="N40" i="1"/>
  <c r="T39" i="1"/>
  <c r="R39" i="1"/>
  <c r="P39" i="1"/>
  <c r="N39" i="1"/>
  <c r="T38" i="1"/>
  <c r="R38" i="1"/>
  <c r="P38" i="1"/>
  <c r="N38" i="1"/>
  <c r="T36" i="1"/>
  <c r="R36" i="1"/>
  <c r="P36" i="1"/>
  <c r="N36" i="1"/>
  <c r="T35" i="1"/>
  <c r="R35" i="1"/>
  <c r="P35" i="1"/>
  <c r="N35" i="1"/>
  <c r="T34" i="1"/>
  <c r="R34" i="1"/>
  <c r="P34" i="1"/>
  <c r="N34" i="1"/>
  <c r="T32" i="1"/>
  <c r="R32" i="1"/>
  <c r="P32" i="1"/>
  <c r="N32" i="1"/>
  <c r="T31" i="1"/>
  <c r="R31" i="1"/>
  <c r="P31" i="1"/>
  <c r="N31" i="1"/>
  <c r="T30" i="1"/>
  <c r="R30" i="1"/>
  <c r="P30" i="1"/>
  <c r="N30" i="1"/>
  <c r="T29" i="1"/>
  <c r="R29" i="1"/>
  <c r="P29" i="1"/>
  <c r="N29" i="1"/>
  <c r="T27" i="1"/>
  <c r="R27" i="1"/>
  <c r="P27" i="1"/>
  <c r="N27" i="1"/>
  <c r="T25" i="1"/>
  <c r="R25" i="1"/>
  <c r="P25" i="1"/>
  <c r="N25" i="1"/>
  <c r="T24" i="1"/>
  <c r="R24" i="1"/>
  <c r="P24" i="1"/>
  <c r="N24" i="1"/>
  <c r="T23" i="1"/>
  <c r="R23" i="1"/>
  <c r="P23" i="1"/>
  <c r="N23" i="1"/>
  <c r="T22" i="1"/>
  <c r="R22" i="1"/>
  <c r="P22" i="1"/>
  <c r="N22" i="1"/>
  <c r="T21" i="1"/>
  <c r="R21" i="1"/>
  <c r="P21" i="1"/>
  <c r="N21" i="1"/>
  <c r="T19" i="1"/>
  <c r="R19" i="1"/>
  <c r="P19" i="1"/>
  <c r="N19" i="1"/>
  <c r="T18" i="1"/>
  <c r="R18" i="1"/>
  <c r="P18" i="1"/>
  <c r="N18" i="1"/>
  <c r="T17" i="1"/>
  <c r="R17" i="1"/>
  <c r="P17" i="1"/>
  <c r="N17" i="1"/>
  <c r="T16" i="1"/>
  <c r="R16" i="1"/>
  <c r="P16" i="1"/>
  <c r="N16" i="1"/>
  <c r="T14" i="1"/>
  <c r="R14" i="1"/>
  <c r="P14" i="1"/>
  <c r="N14" i="1"/>
  <c r="T13" i="1"/>
  <c r="R13" i="1"/>
  <c r="P13" i="1"/>
  <c r="N13" i="1"/>
  <c r="T12" i="1"/>
  <c r="R12" i="1"/>
  <c r="P12" i="1"/>
  <c r="N12" i="1"/>
  <c r="T11" i="1"/>
  <c r="R11" i="1"/>
  <c r="P11" i="1"/>
  <c r="N11" i="1"/>
  <c r="T10" i="1"/>
  <c r="R10" i="1"/>
  <c r="P10" i="1"/>
  <c r="N10" i="1"/>
  <c r="T9" i="1"/>
  <c r="R9" i="1"/>
  <c r="P9" i="1"/>
  <c r="N9" i="1"/>
  <c r="T7" i="1"/>
  <c r="R7" i="1"/>
  <c r="P7" i="1"/>
  <c r="N7" i="1"/>
  <c r="R6" i="1"/>
  <c r="P6" i="1"/>
  <c r="N6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<sst xmlns="http://schemas.openxmlformats.org/spreadsheetml/2006/main" count="185" uniqueCount="148">
  <si>
    <t>Partie à compléter</t>
  </si>
  <si>
    <t>Bâtiments</t>
  </si>
  <si>
    <r>
      <t xml:space="preserve">SHON (m²) </t>
    </r>
    <r>
      <rPr>
        <sz val="10"/>
        <rFont val="Aptos Narrow"/>
        <family val="2"/>
        <scheme val="minor"/>
      </rPr>
      <t>date calcul 11/06/25</t>
    </r>
  </si>
  <si>
    <t>Maintenance préventive</t>
  </si>
  <si>
    <t>Maintenance corrective</t>
  </si>
  <si>
    <t>Encadrement : Management, Suivi, Astreinte,...</t>
  </si>
  <si>
    <r>
      <t>Récapitulatif offre de base 
(</t>
    </r>
    <r>
      <rPr>
        <b/>
        <i/>
        <sz val="16"/>
        <color rgb="FFFF0000"/>
        <rFont val="Aptos Narrow"/>
        <family val="2"/>
        <scheme val="minor"/>
      </rPr>
      <t>calcul automatique</t>
    </r>
    <r>
      <rPr>
        <b/>
        <sz val="16"/>
        <color theme="1"/>
        <rFont val="Aptos Narrow"/>
        <family val="2"/>
        <scheme val="minor"/>
      </rPr>
      <t>)</t>
    </r>
  </si>
  <si>
    <t>N°</t>
  </si>
  <si>
    <t>Désignation</t>
  </si>
  <si>
    <t xml:space="preserve">Nom </t>
  </si>
  <si>
    <r>
      <rPr>
        <b/>
        <sz val="11"/>
        <color rgb="FF000000"/>
        <rFont val="Aptos Narrow"/>
        <family val="2"/>
      </rPr>
      <t xml:space="preserve">Taux horaire </t>
    </r>
    <r>
      <rPr>
        <sz val="11"/>
        <color rgb="FF000000"/>
        <rFont val="Aptos Narrow"/>
        <family val="2"/>
      </rPr>
      <t>H.T. (en €)</t>
    </r>
  </si>
  <si>
    <r>
      <rPr>
        <b/>
        <sz val="11"/>
        <color rgb="FF000000"/>
        <rFont val="Aptos Narrow"/>
        <family val="2"/>
      </rPr>
      <t>Nbre heures annuelles prévues</t>
    </r>
    <r>
      <rPr>
        <b/>
        <i/>
        <sz val="11"/>
        <color rgb="FF000000"/>
        <rFont val="Aptos Narrow"/>
        <family val="2"/>
      </rPr>
      <t xml:space="preserve"> </t>
    </r>
    <r>
      <rPr>
        <i/>
        <sz val="11"/>
        <color rgb="FF000000"/>
        <rFont val="Aptos Narrow"/>
        <family val="2"/>
      </rPr>
      <t>dont interventions de sous-traitance</t>
    </r>
    <r>
      <rPr>
        <sz val="11"/>
        <color rgb="FF000000"/>
        <rFont val="Aptos Narrow"/>
        <family val="2"/>
      </rPr>
      <t xml:space="preserve"> (</t>
    </r>
    <r>
      <rPr>
        <b/>
        <u/>
        <sz val="11"/>
        <color rgb="FF000000"/>
        <rFont val="Aptos Narrow"/>
        <family val="2"/>
      </rPr>
      <t>à préciser colonne G</t>
    </r>
    <r>
      <rPr>
        <u/>
        <sz val="11"/>
        <color rgb="FF000000"/>
        <rFont val="Aptos Narrow"/>
        <family val="2"/>
      </rPr>
      <t>)</t>
    </r>
  </si>
  <si>
    <t>Nombre d'heures de sous-traitance</t>
  </si>
  <si>
    <t>Montant des pièces de rechange H.T. 
(en  €)</t>
  </si>
  <si>
    <t>Nbre heures annuelles prévues</t>
  </si>
  <si>
    <t>Moyenne taux horaires</t>
  </si>
  <si>
    <t>Nbre heures total</t>
  </si>
  <si>
    <t>Montant total des fournitures €HT</t>
  </si>
  <si>
    <t>COÛT ANNUEL DU CONTRAT €HT</t>
  </si>
  <si>
    <t>02</t>
  </si>
  <si>
    <t>Administration</t>
  </si>
  <si>
    <t>Albert CAQUOT</t>
  </si>
  <si>
    <t>03</t>
  </si>
  <si>
    <t>Direction</t>
  </si>
  <si>
    <t>ONDULEUR  20 KVA</t>
  </si>
  <si>
    <t>05</t>
  </si>
  <si>
    <t>Pôle Enseignement  1</t>
  </si>
  <si>
    <t>Col. Jean-Baptiste ROCHE</t>
  </si>
  <si>
    <t>06</t>
  </si>
  <si>
    <t xml:space="preserve">Open Space </t>
  </si>
  <si>
    <t>Mikhail GOUREVITCH</t>
  </si>
  <si>
    <t>07</t>
  </si>
  <si>
    <t xml:space="preserve">Laboratoires </t>
  </si>
  <si>
    <t xml:space="preserve">Ferdinand FERBER </t>
  </si>
  <si>
    <t>ONDULEUR  200 KVA</t>
  </si>
  <si>
    <t>08</t>
  </si>
  <si>
    <t>Gymnase</t>
  </si>
  <si>
    <t>Jeanne LABROSSE -
André-Jacques GARNERIN</t>
  </si>
  <si>
    <t>09</t>
  </si>
  <si>
    <t>Piscine</t>
  </si>
  <si>
    <t xml:space="preserve">Jacqueline CLERC </t>
  </si>
  <si>
    <t>ONDULEUR  3 KVA</t>
  </si>
  <si>
    <t>10</t>
  </si>
  <si>
    <t>Bâtiment Industriel</t>
  </si>
  <si>
    <t>-</t>
  </si>
  <si>
    <t>11</t>
  </si>
  <si>
    <t>Henri Fabre</t>
  </si>
  <si>
    <t>12</t>
  </si>
  <si>
    <t xml:space="preserve">Pavillon Directeur </t>
  </si>
  <si>
    <t>13</t>
  </si>
  <si>
    <t>CNE</t>
  </si>
  <si>
    <t>Gilbert KLOPFSTEIN</t>
  </si>
  <si>
    <t>14</t>
  </si>
  <si>
    <t>Reprographie - Irradiation - Tour de chute</t>
  </si>
  <si>
    <t>Joseph-Michel et 
Jacques-Étienne MONTGOLFIER</t>
  </si>
  <si>
    <t>15</t>
  </si>
  <si>
    <t>S/Station chauffage SUD</t>
  </si>
  <si>
    <t>16</t>
  </si>
  <si>
    <t xml:space="preserve">Locaux Syndicaux </t>
  </si>
  <si>
    <t>Ida GENTY-ROSSI et 
Robert ROSSI</t>
  </si>
  <si>
    <t>17</t>
  </si>
  <si>
    <t xml:space="preserve">Magasin </t>
  </si>
  <si>
    <t>Paul et Charles RENARD</t>
  </si>
  <si>
    <t>18</t>
  </si>
  <si>
    <t>Immobilier et Soutien</t>
  </si>
  <si>
    <t>Sophie et Jean-Pierre BLANCHARD</t>
  </si>
  <si>
    <t>ONDULEUR  3 KVA (x 2)</t>
  </si>
  <si>
    <t>19</t>
  </si>
  <si>
    <t>Garages (1-2-3-4)</t>
  </si>
  <si>
    <t>30</t>
  </si>
  <si>
    <t>MDE</t>
  </si>
  <si>
    <t>33</t>
  </si>
  <si>
    <t>Stockage IS</t>
  </si>
  <si>
    <t>38</t>
  </si>
  <si>
    <t xml:space="preserve">Aérodynamique </t>
  </si>
  <si>
    <t>Marcel DASSAULT</t>
  </si>
  <si>
    <t>39</t>
  </si>
  <si>
    <t>Propulsion - GenHyo</t>
  </si>
  <si>
    <t>René RAVAUD</t>
  </si>
  <si>
    <t>44</t>
  </si>
  <si>
    <t>Lasbordes Hangar Supaéro</t>
  </si>
  <si>
    <t>49</t>
  </si>
  <si>
    <t>Restaurant</t>
  </si>
  <si>
    <t xml:space="preserve">P4 - Poste HT </t>
  </si>
  <si>
    <t xml:space="preserve">ONDULEUR  100 KVA  </t>
  </si>
  <si>
    <t>ONDULEUR 10 KVA</t>
  </si>
  <si>
    <t>50</t>
  </si>
  <si>
    <t xml:space="preserve">RH </t>
  </si>
  <si>
    <t>Émile DEWOITINE</t>
  </si>
  <si>
    <t>51</t>
  </si>
  <si>
    <t xml:space="preserve">Ateliers Infra. </t>
  </si>
  <si>
    <t>Jean BERTIN</t>
  </si>
  <si>
    <t>54</t>
  </si>
  <si>
    <t>Club Aviron (N°3)</t>
  </si>
  <si>
    <t>55</t>
  </si>
  <si>
    <t>Club (N°4)</t>
  </si>
  <si>
    <t>56</t>
  </si>
  <si>
    <t>PL - Poste HT Livraison</t>
  </si>
  <si>
    <t>57</t>
  </si>
  <si>
    <t xml:space="preserve">P1 - Poste HT </t>
  </si>
  <si>
    <t>58</t>
  </si>
  <si>
    <t xml:space="preserve">P2 - Poste HT </t>
  </si>
  <si>
    <t>59</t>
  </si>
  <si>
    <t xml:space="preserve">P3 - Poste HT </t>
  </si>
  <si>
    <t>60</t>
  </si>
  <si>
    <t xml:space="preserve">P5 - Poste HT </t>
  </si>
  <si>
    <t>61</t>
  </si>
  <si>
    <t>Pôle Enseignement  2</t>
  </si>
  <si>
    <t xml:space="preserve">Jean PIERSON </t>
  </si>
  <si>
    <t xml:space="preserve">P7 - Poste HT </t>
  </si>
  <si>
    <t xml:space="preserve">ONDULEUR 300  KVa </t>
  </si>
  <si>
    <t>ONDULEURS 80 KVA (x2)</t>
  </si>
  <si>
    <t>65</t>
  </si>
  <si>
    <t>SAA</t>
  </si>
  <si>
    <t>P8 - Poste HT</t>
  </si>
  <si>
    <t>67</t>
  </si>
  <si>
    <t xml:space="preserve">Local Compresseurs </t>
  </si>
  <si>
    <t>68</t>
  </si>
  <si>
    <t>S/Station chauffage NORD</t>
  </si>
  <si>
    <t>79</t>
  </si>
  <si>
    <t>Lasbordes Hangar ENSICA</t>
  </si>
  <si>
    <t>80</t>
  </si>
  <si>
    <t xml:space="preserve">P6 - Poste HT </t>
  </si>
  <si>
    <t>81</t>
  </si>
  <si>
    <t>Poste de Garde - Accueil</t>
  </si>
  <si>
    <t>ONDULEUR 10 KVA (x2)</t>
  </si>
  <si>
    <t>82</t>
  </si>
  <si>
    <t>Stockage InnovSpace</t>
  </si>
  <si>
    <t>83</t>
  </si>
  <si>
    <t>Local Motos Nord-Ouest</t>
  </si>
  <si>
    <t>84</t>
  </si>
  <si>
    <t>Local Motos Nord-Est</t>
  </si>
  <si>
    <t>85</t>
  </si>
  <si>
    <t xml:space="preserve">Aérothèque </t>
  </si>
  <si>
    <t>Marie MARVINGT</t>
  </si>
  <si>
    <t>ONDULEUR 15 KVA</t>
  </si>
  <si>
    <t>87</t>
  </si>
  <si>
    <t>Local Chariot élévateur</t>
  </si>
  <si>
    <t>88</t>
  </si>
  <si>
    <t xml:space="preserve">Abri 2 roues </t>
  </si>
  <si>
    <t>89</t>
  </si>
  <si>
    <t>Local ÉROSION</t>
  </si>
  <si>
    <t>90</t>
  </si>
  <si>
    <t>Stockage DMSM</t>
  </si>
  <si>
    <t>RAN</t>
  </si>
  <si>
    <t xml:space="preserve">Eclairage Public et Sportif </t>
  </si>
  <si>
    <r>
      <t xml:space="preserve">ANNEXE </t>
    </r>
    <r>
      <rPr>
        <b/>
        <sz val="22"/>
        <color theme="7" tint="-0.249977111117893"/>
        <rFont val="Aptos Narrow"/>
        <family val="2"/>
        <scheme val="minor"/>
      </rPr>
      <t>2</t>
    </r>
    <r>
      <rPr>
        <b/>
        <sz val="18"/>
        <color theme="7" tint="-0.249977111117893"/>
        <rFont val="Aptos Narrow"/>
        <family val="2"/>
        <scheme val="minor"/>
      </rPr>
      <t xml:space="preserve"> AE</t>
    </r>
  </si>
  <si>
    <t>DPGF - P2    Maintenance Préventive / Maintenance Corrective
2025FCS0020 - Société : ….................................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</si>
</sst>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7" tint="-0.249977111117893"/>
      <name val="Aptos Narrow"/>
      <family val="2"/>
      <scheme val="minor"/>
    </font>
    <font>
      <b/>
      <sz val="22"/>
      <color theme="7" tint="-0.249977111117893"/>
      <name val="Aptos Narrow"/>
      <family val="2"/>
      <scheme val="minor"/>
    </font>
    <font>
      <sz val="22"/>
      <color theme="4" tint="0.39997558519241921"/>
      <name val="Dutch801 XBd BT"/>
      <family val="1"/>
    </font>
    <font>
      <b/>
      <sz val="14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sz val="10"/>
      <name val="Arial"/>
      <family val="2"/>
    </font>
    <font>
      <b/>
      <sz val="16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</font>
    <font>
      <sz val="11"/>
      <color rgb="FF000000"/>
      <name val="Aptos Narrow"/>
      <family val="2"/>
    </font>
    <font>
      <b/>
      <i/>
      <sz val="11"/>
      <color rgb="FF000000"/>
      <name val="Aptos Narrow"/>
      <family val="2"/>
    </font>
    <font>
      <i/>
      <sz val="11"/>
      <color rgb="FF000000"/>
      <name val="Aptos Narrow"/>
      <family val="2"/>
    </font>
    <font>
      <u/>
      <sz val="11"/>
      <color rgb="FF000000"/>
      <name val="Aptos Narrow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indexed="8"/>
      <name val="Aptos Narrow"/>
      <family val="2"/>
    </font>
    <font>
      <sz val="11"/>
      <color theme="1"/>
      <name val="Aptos Narrow"/>
      <family val="2"/>
    </font>
    <font>
      <b/>
      <u/>
      <sz val="11"/>
      <color rgb="FF000000"/>
      <name val="Aptos Narrow"/>
      <family val="2"/>
    </font>
    <font>
      <b/>
      <i/>
      <sz val="16"/>
      <color rgb="FFFF0000"/>
      <name val="Aptos Narrow"/>
      <family val="2"/>
      <scheme val="minor"/>
    </font>
    <font>
      <b/>
      <sz val="20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3" tint="0.499984740745262"/>
      </left>
      <right/>
      <top style="double">
        <color theme="3" tint="0.499984740745262"/>
      </top>
      <bottom style="double">
        <color theme="3" tint="0.499984740745262"/>
      </bottom>
      <diagonal/>
    </border>
    <border>
      <left/>
      <right/>
      <top style="double">
        <color theme="3" tint="0.499984740745262"/>
      </top>
      <bottom style="double">
        <color theme="3" tint="0.499984740745262"/>
      </bottom>
      <diagonal/>
    </border>
    <border>
      <left/>
      <right style="double">
        <color theme="3" tint="0.499984740745262"/>
      </right>
      <top style="double">
        <color theme="3" tint="0.499984740745262"/>
      </top>
      <bottom style="double">
        <color theme="3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/>
  </cellStyleXfs>
  <cellXfs count="206">
    <xf numFmtId="0" fontId="0" fillId="0" borderId="0" xfId="0"/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2" fillId="0" borderId="15" xfId="2" applyFont="1" applyBorder="1" applyAlignment="1">
      <alignment horizontal="center" vertical="center" wrapText="1"/>
    </xf>
    <xf numFmtId="0" fontId="18" fillId="0" borderId="17" xfId="2" applyFont="1" applyBorder="1" applyAlignment="1">
      <alignment horizontal="center" vertical="center" wrapText="1"/>
    </xf>
    <xf numFmtId="0" fontId="18" fillId="0" borderId="18" xfId="2" applyFont="1" applyBorder="1" applyAlignment="1">
      <alignment horizontal="center" vertical="center" wrapText="1"/>
    </xf>
    <xf numFmtId="0" fontId="19" fillId="0" borderId="16" xfId="2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2" fontId="18" fillId="2" borderId="22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23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24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25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26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23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25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26" xfId="1" applyNumberFormat="1" applyFont="1" applyFill="1" applyBorder="1" applyAlignment="1" applyProtection="1">
      <alignment horizontal="center" vertical="center"/>
      <protection locked="0"/>
    </xf>
    <xf numFmtId="2" fontId="21" fillId="4" borderId="27" xfId="0" applyNumberFormat="1" applyFont="1" applyFill="1" applyBorder="1" applyAlignment="1" applyProtection="1">
      <alignment horizontal="center" vertical="center"/>
      <protection locked="0"/>
    </xf>
    <xf numFmtId="0" fontId="3" fillId="0" borderId="30" xfId="0" applyFont="1" applyBorder="1" applyAlignment="1">
      <alignment vertical="center"/>
    </xf>
    <xf numFmtId="2" fontId="18" fillId="2" borderId="30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20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21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31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32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20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31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32" xfId="1" applyNumberFormat="1" applyFont="1" applyFill="1" applyBorder="1" applyAlignment="1" applyProtection="1">
      <alignment horizontal="center" vertical="center"/>
      <protection locked="0"/>
    </xf>
    <xf numFmtId="2" fontId="21" fillId="4" borderId="33" xfId="0" applyNumberFormat="1" applyFont="1" applyFill="1" applyBorder="1" applyAlignment="1" applyProtection="1">
      <alignment horizontal="center" vertical="center"/>
      <protection locked="0"/>
    </xf>
    <xf numFmtId="49" fontId="3" fillId="0" borderId="30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0" fillId="0" borderId="34" xfId="0" applyBorder="1" applyAlignment="1">
      <alignment horizontal="center" vertical="center"/>
    </xf>
    <xf numFmtId="2" fontId="18" fillId="2" borderId="15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16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17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18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35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18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35" xfId="1" applyNumberFormat="1" applyFont="1" applyFill="1" applyBorder="1" applyAlignment="1" applyProtection="1">
      <alignment horizontal="center" vertical="center"/>
      <protection locked="0"/>
    </xf>
    <xf numFmtId="2" fontId="21" fillId="4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38" xfId="0" applyFont="1" applyBorder="1" applyAlignment="1">
      <alignment vertical="center"/>
    </xf>
    <xf numFmtId="0" fontId="2" fillId="5" borderId="41" xfId="0" applyFont="1" applyFill="1" applyBorder="1" applyAlignment="1">
      <alignment vertical="center"/>
    </xf>
    <xf numFmtId="2" fontId="18" fillId="2" borderId="43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44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45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46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47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44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46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47" xfId="1" applyNumberFormat="1" applyFont="1" applyFill="1" applyBorder="1" applyAlignment="1" applyProtection="1">
      <alignment horizontal="center" vertical="center"/>
      <protection locked="0"/>
    </xf>
    <xf numFmtId="2" fontId="21" fillId="4" borderId="48" xfId="0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0" fillId="0" borderId="51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2" fontId="18" fillId="2" borderId="56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57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58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59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60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57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59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60" xfId="1" applyNumberFormat="1" applyFont="1" applyFill="1" applyBorder="1" applyAlignment="1" applyProtection="1">
      <alignment horizontal="center" vertical="center"/>
      <protection locked="0"/>
    </xf>
    <xf numFmtId="2" fontId="21" fillId="4" borderId="61" xfId="0" applyNumberFormat="1" applyFont="1" applyFill="1" applyBorder="1" applyAlignment="1" applyProtection="1">
      <alignment horizontal="center" vertical="center"/>
      <protection locked="0"/>
    </xf>
    <xf numFmtId="0" fontId="2" fillId="5" borderId="65" xfId="0" applyFont="1" applyFill="1" applyBorder="1" applyAlignment="1">
      <alignment vertical="center"/>
    </xf>
    <xf numFmtId="0" fontId="0" fillId="0" borderId="69" xfId="0" applyBorder="1" applyAlignment="1">
      <alignment horizontal="center" vertical="center"/>
    </xf>
    <xf numFmtId="2" fontId="18" fillId="2" borderId="40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41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42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68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70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41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68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70" xfId="1" applyNumberFormat="1" applyFont="1" applyFill="1" applyBorder="1" applyAlignment="1" applyProtection="1">
      <alignment horizontal="center" vertical="center"/>
      <protection locked="0"/>
    </xf>
    <xf numFmtId="2" fontId="21" fillId="4" borderId="71" xfId="0" applyNumberFormat="1" applyFont="1" applyFill="1" applyBorder="1" applyAlignment="1" applyProtection="1">
      <alignment horizontal="center" vertical="center"/>
      <protection locked="0"/>
    </xf>
    <xf numFmtId="0" fontId="14" fillId="0" borderId="16" xfId="2" applyFont="1" applyBorder="1" applyAlignment="1">
      <alignment horizontal="center" vertical="center" wrapText="1"/>
    </xf>
    <xf numFmtId="0" fontId="3" fillId="4" borderId="54" xfId="0" applyFont="1" applyFill="1" applyBorder="1" applyAlignment="1">
      <alignment vertical="center"/>
    </xf>
    <xf numFmtId="0" fontId="3" fillId="4" borderId="16" xfId="0" applyFont="1" applyFill="1" applyBorder="1" applyAlignment="1">
      <alignment vertical="center"/>
    </xf>
    <xf numFmtId="0" fontId="3" fillId="4" borderId="20" xfId="0" applyFont="1" applyFill="1" applyBorder="1" applyAlignment="1">
      <alignment vertical="center"/>
    </xf>
    <xf numFmtId="0" fontId="2" fillId="5" borderId="23" xfId="0" applyFont="1" applyFill="1" applyBorder="1" applyAlignment="1">
      <alignment vertical="center"/>
    </xf>
    <xf numFmtId="0" fontId="2" fillId="5" borderId="54" xfId="0" applyFont="1" applyFill="1" applyBorder="1" applyAlignment="1">
      <alignment vertical="center"/>
    </xf>
    <xf numFmtId="2" fontId="18" fillId="2" borderId="81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82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83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84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85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82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84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85" xfId="1" applyNumberFormat="1" applyFont="1" applyFill="1" applyBorder="1" applyAlignment="1" applyProtection="1">
      <alignment horizontal="center" vertical="center"/>
      <protection locked="0"/>
    </xf>
    <xf numFmtId="2" fontId="21" fillId="4" borderId="86" xfId="0" applyNumberFormat="1" applyFont="1" applyFill="1" applyBorder="1" applyAlignment="1" applyProtection="1">
      <alignment horizontal="center" vertical="center"/>
      <protection locked="0"/>
    </xf>
    <xf numFmtId="2" fontId="18" fillId="2" borderId="89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38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39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90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89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38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90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89" xfId="1" applyNumberFormat="1" applyFont="1" applyFill="1" applyBorder="1" applyAlignment="1" applyProtection="1">
      <alignment horizontal="center" vertical="center"/>
      <protection locked="0"/>
    </xf>
    <xf numFmtId="2" fontId="21" fillId="4" borderId="91" xfId="0" applyNumberFormat="1" applyFont="1" applyFill="1" applyBorder="1" applyAlignment="1" applyProtection="1">
      <alignment horizontal="center" vertical="center"/>
      <protection locked="0"/>
    </xf>
    <xf numFmtId="2" fontId="18" fillId="2" borderId="95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67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96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97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95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67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97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95" xfId="1" applyNumberFormat="1" applyFont="1" applyFill="1" applyBorder="1" applyAlignment="1" applyProtection="1">
      <alignment horizontal="center" vertical="center"/>
      <protection locked="0"/>
    </xf>
    <xf numFmtId="2" fontId="21" fillId="4" borderId="98" xfId="0" applyNumberFormat="1" applyFont="1" applyFill="1" applyBorder="1" applyAlignment="1" applyProtection="1">
      <alignment horizontal="center" vertical="center"/>
      <protection locked="0"/>
    </xf>
    <xf numFmtId="0" fontId="3" fillId="4" borderId="65" xfId="0" applyFont="1" applyFill="1" applyBorder="1" applyAlignment="1">
      <alignment vertical="center"/>
    </xf>
    <xf numFmtId="0" fontId="2" fillId="5" borderId="67" xfId="0" applyFont="1" applyFill="1" applyBorder="1" applyAlignment="1">
      <alignment vertical="center"/>
    </xf>
    <xf numFmtId="2" fontId="18" fillId="2" borderId="102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103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104" xfId="2" applyNumberFormat="1" applyFont="1" applyFill="1" applyBorder="1" applyAlignment="1" applyProtection="1">
      <alignment horizontal="center" vertical="center" wrapText="1"/>
      <protection locked="0"/>
    </xf>
    <xf numFmtId="2" fontId="18" fillId="2" borderId="105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106" xfId="2" applyNumberFormat="1" applyFont="1" applyFill="1" applyBorder="1" applyAlignment="1" applyProtection="1">
      <alignment horizontal="center" vertical="center" wrapText="1"/>
      <protection locked="0"/>
    </xf>
    <xf numFmtId="2" fontId="18" fillId="3" borderId="103" xfId="2" applyNumberFormat="1" applyFont="1" applyFill="1" applyBorder="1" applyAlignment="1" applyProtection="1">
      <alignment horizontal="center" vertical="center" wrapText="1"/>
      <protection locked="0"/>
    </xf>
    <xf numFmtId="164" fontId="18" fillId="3" borderId="105" xfId="2" applyNumberFormat="1" applyFont="1" applyFill="1" applyBorder="1" applyAlignment="1" applyProtection="1">
      <alignment horizontal="center" vertical="center" wrapText="1"/>
      <protection locked="0"/>
    </xf>
    <xf numFmtId="2" fontId="20" fillId="4" borderId="106" xfId="1" applyNumberFormat="1" applyFont="1" applyFill="1" applyBorder="1" applyAlignment="1" applyProtection="1">
      <alignment horizontal="center" vertical="center"/>
      <protection locked="0"/>
    </xf>
    <xf numFmtId="2" fontId="21" fillId="4" borderId="107" xfId="0" applyNumberFormat="1" applyFont="1" applyFill="1" applyBorder="1" applyAlignment="1" applyProtection="1">
      <alignment horizontal="center" vertical="center"/>
      <protection locked="0"/>
    </xf>
    <xf numFmtId="2" fontId="18" fillId="2" borderId="66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>
      <alignment horizontal="left" vertical="center"/>
    </xf>
    <xf numFmtId="0" fontId="19" fillId="0" borderId="18" xfId="2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2" borderId="112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7" fillId="2" borderId="1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0" xfId="2" applyFont="1" applyFill="1" applyAlignment="1">
      <alignment horizontal="center" vertical="center" wrapText="1"/>
    </xf>
    <xf numFmtId="0" fontId="7" fillId="3" borderId="113" xfId="2" applyFont="1" applyFill="1" applyBorder="1" applyAlignment="1">
      <alignment horizontal="center" vertical="center" wrapText="1"/>
    </xf>
    <xf numFmtId="0" fontId="7" fillId="4" borderId="14" xfId="2" applyFont="1" applyFill="1" applyBorder="1" applyAlignment="1">
      <alignment horizontal="center" vertical="center" wrapText="1"/>
    </xf>
    <xf numFmtId="0" fontId="7" fillId="4" borderId="114" xfId="2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9" fillId="0" borderId="111" xfId="2" applyFont="1" applyBorder="1" applyAlignment="1">
      <alignment horizontal="center" vertical="center" wrapText="1"/>
    </xf>
    <xf numFmtId="0" fontId="19" fillId="0" borderId="16" xfId="2" applyFont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/>
    </xf>
    <xf numFmtId="0" fontId="24" fillId="6" borderId="72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2" fontId="0" fillId="0" borderId="52" xfId="0" applyNumberFormat="1" applyBorder="1" applyAlignment="1">
      <alignment horizontal="center"/>
    </xf>
    <xf numFmtId="2" fontId="0" fillId="0" borderId="53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9" fillId="0" borderId="19" xfId="2" applyFont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87" xfId="0" applyNumberFormat="1" applyBorder="1" applyAlignment="1">
      <alignment horizontal="center"/>
    </xf>
    <xf numFmtId="2" fontId="0" fillId="0" borderId="88" xfId="0" applyNumberFormat="1" applyBorder="1" applyAlignment="1">
      <alignment horizontal="center"/>
    </xf>
    <xf numFmtId="2" fontId="0" fillId="0" borderId="99" xfId="0" applyNumberFormat="1" applyBorder="1" applyAlignment="1">
      <alignment horizontal="center" vertical="center"/>
    </xf>
    <xf numFmtId="2" fontId="0" fillId="0" borderId="100" xfId="0" applyNumberFormat="1" applyBorder="1" applyAlignment="1">
      <alignment horizontal="center" vertical="center"/>
    </xf>
    <xf numFmtId="2" fontId="0" fillId="0" borderId="101" xfId="0" applyNumberFormat="1" applyBorder="1" applyAlignment="1">
      <alignment horizontal="center" vertical="center"/>
    </xf>
    <xf numFmtId="2" fontId="0" fillId="0" borderId="49" xfId="0" applyNumberFormat="1" applyBorder="1" applyAlignment="1">
      <alignment horizontal="center" vertical="center"/>
    </xf>
    <xf numFmtId="2" fontId="0" fillId="0" borderId="50" xfId="0" applyNumberFormat="1" applyBorder="1" applyAlignment="1">
      <alignment horizontal="center" vertical="center"/>
    </xf>
    <xf numFmtId="2" fontId="0" fillId="0" borderId="36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92" xfId="0" applyNumberFormat="1" applyBorder="1" applyAlignment="1">
      <alignment horizontal="center" vertical="center"/>
    </xf>
    <xf numFmtId="2" fontId="0" fillId="0" borderId="93" xfId="0" applyNumberFormat="1" applyBorder="1" applyAlignment="1">
      <alignment horizontal="center" vertical="center"/>
    </xf>
    <xf numFmtId="2" fontId="0" fillId="0" borderId="94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3" fillId="0" borderId="40" xfId="0" applyNumberFormat="1" applyFont="1" applyBorder="1" applyAlignment="1">
      <alignment horizontal="center" vertical="center"/>
    </xf>
    <xf numFmtId="2" fontId="0" fillId="0" borderId="62" xfId="0" applyNumberFormat="1" applyBorder="1" applyAlignment="1">
      <alignment horizontal="center"/>
    </xf>
    <xf numFmtId="2" fontId="0" fillId="0" borderId="63" xfId="0" applyNumberFormat="1" applyBorder="1" applyAlignment="1">
      <alignment horizontal="center"/>
    </xf>
    <xf numFmtId="2" fontId="0" fillId="0" borderId="64" xfId="0" applyNumberFormat="1" applyBorder="1" applyAlignment="1">
      <alignment horizontal="center"/>
    </xf>
    <xf numFmtId="2" fontId="0" fillId="0" borderId="79" xfId="0" applyNumberFormat="1" applyBorder="1" applyAlignment="1">
      <alignment horizontal="center"/>
    </xf>
    <xf numFmtId="2" fontId="0" fillId="0" borderId="80" xfId="0" applyNumberFormat="1" applyBorder="1" applyAlignment="1">
      <alignment horizontal="center"/>
    </xf>
    <xf numFmtId="0" fontId="3" fillId="0" borderId="31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68" xfId="0" applyFont="1" applyBorder="1" applyAlignment="1">
      <alignment horizontal="left" vertical="center"/>
    </xf>
    <xf numFmtId="2" fontId="0" fillId="0" borderId="108" xfId="0" applyNumberFormat="1" applyBorder="1" applyAlignment="1">
      <alignment horizontal="center"/>
    </xf>
    <xf numFmtId="2" fontId="0" fillId="0" borderId="109" xfId="0" applyNumberFormat="1" applyBorder="1" applyAlignment="1">
      <alignment horizontal="center"/>
    </xf>
    <xf numFmtId="2" fontId="0" fillId="0" borderId="110" xfId="0" applyNumberFormat="1" applyBorder="1" applyAlignment="1">
      <alignment horizontal="center"/>
    </xf>
    <xf numFmtId="2" fontId="3" fillId="0" borderId="63" xfId="0" applyNumberFormat="1" applyFont="1" applyBorder="1" applyAlignment="1">
      <alignment horizontal="center"/>
    </xf>
    <xf numFmtId="0" fontId="0" fillId="0" borderId="76" xfId="0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75" xfId="0" applyNumberFormat="1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D55CD395-2BAE-4A46-8F65-8F8C623E48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1A90C-636A-42FC-88A2-3C5772FAFAC3}">
  <dimension ref="A1:U70"/>
  <sheetViews>
    <sheetView tabSelected="1" zoomScale="85" zoomScaleNormal="85" workbookViewId="0">
      <selection activeCell="L5" sqref="L5"/>
    </sheetView>
  </sheetViews>
  <sheetFormatPr baseColWidth="10" defaultColWidth="11.44140625" defaultRowHeight="14.4"/>
  <cols>
    <col min="1" max="1" width="4.88671875" bestFit="1" customWidth="1"/>
    <col min="2" max="2" width="26.6640625" bestFit="1" customWidth="1"/>
    <col min="3" max="3" width="32.5546875" bestFit="1" customWidth="1"/>
    <col min="4" max="4" width="9" bestFit="1" customWidth="1"/>
    <col min="6" max="6" width="19.88671875" customWidth="1"/>
    <col min="7" max="7" width="13.44140625" customWidth="1"/>
    <col min="10" max="10" width="20.109375" customWidth="1"/>
    <col min="13" max="13" width="18" customWidth="1"/>
  </cols>
  <sheetData>
    <row r="1" spans="1:21" ht="88.2" customHeight="1" thickTop="1" thickBot="1">
      <c r="A1" s="132" t="s">
        <v>146</v>
      </c>
      <c r="B1" s="133"/>
      <c r="C1" s="205" t="s">
        <v>147</v>
      </c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5"/>
      <c r="T1" s="136" t="e" vm="1">
        <v>#VALUE!</v>
      </c>
      <c r="U1" s="137"/>
    </row>
    <row r="2" spans="1:21" ht="20.399999999999999" customHeight="1" thickBot="1">
      <c r="A2" s="129"/>
      <c r="B2" s="129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131"/>
    </row>
    <row r="3" spans="1:21" ht="36" customHeight="1" thickBot="1">
      <c r="E3" s="156" t="s">
        <v>0</v>
      </c>
      <c r="F3" s="157"/>
      <c r="G3" s="157"/>
      <c r="H3" s="157"/>
      <c r="I3" s="157"/>
      <c r="J3" s="157"/>
      <c r="K3" s="157"/>
      <c r="L3" s="157"/>
      <c r="M3" s="158"/>
    </row>
    <row r="4" spans="1:21" ht="58.5" customHeight="1" thickBot="1">
      <c r="A4" s="138" t="s">
        <v>1</v>
      </c>
      <c r="B4" s="139"/>
      <c r="C4" s="140"/>
      <c r="D4" s="141" t="s">
        <v>2</v>
      </c>
      <c r="E4" s="143" t="s">
        <v>3</v>
      </c>
      <c r="F4" s="144"/>
      <c r="G4" s="144"/>
      <c r="H4" s="145"/>
      <c r="I4" s="146" t="s">
        <v>4</v>
      </c>
      <c r="J4" s="147"/>
      <c r="K4" s="148"/>
      <c r="L4" s="149" t="s">
        <v>5</v>
      </c>
      <c r="M4" s="150"/>
      <c r="N4" s="151" t="s">
        <v>6</v>
      </c>
      <c r="O4" s="152"/>
      <c r="P4" s="152"/>
      <c r="Q4" s="152"/>
      <c r="R4" s="152"/>
      <c r="S4" s="152"/>
      <c r="T4" s="152"/>
      <c r="U4" s="153"/>
    </row>
    <row r="5" spans="1:21" ht="90" customHeight="1" thickBot="1">
      <c r="A5" s="1" t="s">
        <v>7</v>
      </c>
      <c r="B5" s="2" t="s">
        <v>8</v>
      </c>
      <c r="C5" s="2" t="s">
        <v>9</v>
      </c>
      <c r="D5" s="142"/>
      <c r="E5" s="3" t="s">
        <v>10</v>
      </c>
      <c r="F5" s="82" t="s">
        <v>11</v>
      </c>
      <c r="G5" s="4" t="s">
        <v>12</v>
      </c>
      <c r="H5" s="5" t="s">
        <v>13</v>
      </c>
      <c r="I5" s="3" t="s">
        <v>10</v>
      </c>
      <c r="J5" s="6" t="s">
        <v>14</v>
      </c>
      <c r="K5" s="5" t="s">
        <v>13</v>
      </c>
      <c r="L5" s="3" t="s">
        <v>10</v>
      </c>
      <c r="M5" s="128" t="s">
        <v>14</v>
      </c>
      <c r="N5" s="154" t="s">
        <v>15</v>
      </c>
      <c r="O5" s="155"/>
      <c r="P5" s="155" t="s">
        <v>16</v>
      </c>
      <c r="Q5" s="155"/>
      <c r="R5" s="155" t="s">
        <v>17</v>
      </c>
      <c r="S5" s="155"/>
      <c r="T5" s="155" t="s">
        <v>18</v>
      </c>
      <c r="U5" s="163"/>
    </row>
    <row r="6" spans="1:21" ht="24.9" customHeight="1" thickBot="1">
      <c r="A6" s="7" t="s">
        <v>19</v>
      </c>
      <c r="B6" s="8" t="s">
        <v>20</v>
      </c>
      <c r="C6" s="9" t="s">
        <v>21</v>
      </c>
      <c r="D6" s="10">
        <v>2756</v>
      </c>
      <c r="E6" s="11"/>
      <c r="F6" s="12"/>
      <c r="G6" s="13"/>
      <c r="H6" s="14"/>
      <c r="I6" s="15"/>
      <c r="J6" s="16"/>
      <c r="K6" s="17"/>
      <c r="L6" s="18"/>
      <c r="M6" s="19"/>
      <c r="N6" s="164" t="e">
        <f t="shared" ref="N6:N44" si="0">((E6*F6)+(I6*J6)+(L6*M6))/(F6+J6+M6)</f>
        <v>#DIV/0!</v>
      </c>
      <c r="O6" s="164"/>
      <c r="P6" s="164">
        <f t="shared" ref="P6:P44" si="1">F6+J6+M6</f>
        <v>0</v>
      </c>
      <c r="Q6" s="164"/>
      <c r="R6" s="164">
        <f t="shared" ref="R6:R44" si="2">H6+K6</f>
        <v>0</v>
      </c>
      <c r="S6" s="164"/>
      <c r="T6" s="164">
        <f>(E6*F6)+H6+(I6*J6)+K6+(L6*M6)</f>
        <v>0</v>
      </c>
      <c r="U6" s="165"/>
    </row>
    <row r="7" spans="1:21" ht="24.9" customHeight="1">
      <c r="A7" s="201" t="s">
        <v>22</v>
      </c>
      <c r="B7" s="20" t="s">
        <v>23</v>
      </c>
      <c r="C7" s="193" t="s">
        <v>21</v>
      </c>
      <c r="D7" s="200">
        <v>1362</v>
      </c>
      <c r="E7" s="88"/>
      <c r="F7" s="89"/>
      <c r="G7" s="90"/>
      <c r="H7" s="91"/>
      <c r="I7" s="92"/>
      <c r="J7" s="93"/>
      <c r="K7" s="94"/>
      <c r="L7" s="95"/>
      <c r="M7" s="96"/>
      <c r="N7" s="159" t="e">
        <f t="shared" si="0"/>
        <v>#DIV/0!</v>
      </c>
      <c r="O7" s="159"/>
      <c r="P7" s="159">
        <f t="shared" si="1"/>
        <v>0</v>
      </c>
      <c r="Q7" s="159"/>
      <c r="R7" s="159">
        <f t="shared" si="2"/>
        <v>0</v>
      </c>
      <c r="S7" s="159"/>
      <c r="T7" s="159">
        <f t="shared" ref="T7:T44" si="3">(E7*F7)+H7+(I7*J7)+K7+(L7*M7)</f>
        <v>0</v>
      </c>
      <c r="U7" s="160"/>
    </row>
    <row r="8" spans="1:21" ht="24.9" customHeight="1" thickBot="1">
      <c r="A8" s="202"/>
      <c r="B8" s="44" t="s">
        <v>24</v>
      </c>
      <c r="C8" s="195"/>
      <c r="D8" s="184"/>
      <c r="E8" s="45"/>
      <c r="F8" s="46"/>
      <c r="G8" s="47"/>
      <c r="H8" s="48"/>
      <c r="I8" s="49"/>
      <c r="J8" s="50"/>
      <c r="K8" s="51"/>
      <c r="L8" s="52"/>
      <c r="M8" s="53"/>
      <c r="N8" s="166" t="e">
        <f t="shared" ref="N8" si="4">((E8*F8)+(I8*J8)+(L8*M8))/(F8+J8+M8)</f>
        <v>#DIV/0!</v>
      </c>
      <c r="O8" s="166"/>
      <c r="P8" s="166">
        <f t="shared" ref="P8" si="5">F8+J8+M8</f>
        <v>0</v>
      </c>
      <c r="Q8" s="166"/>
      <c r="R8" s="166">
        <f t="shared" ref="R8" si="6">H8+K8</f>
        <v>0</v>
      </c>
      <c r="S8" s="166"/>
      <c r="T8" s="166">
        <f t="shared" ref="T8" si="7">(E8*F8)+H8+(I8*J8)+K8+(L8*M8)</f>
        <v>0</v>
      </c>
      <c r="U8" s="167"/>
    </row>
    <row r="9" spans="1:21" ht="24.9" customHeight="1" thickBot="1">
      <c r="A9" s="30" t="s">
        <v>25</v>
      </c>
      <c r="B9" s="8" t="s">
        <v>26</v>
      </c>
      <c r="C9" s="9" t="s">
        <v>27</v>
      </c>
      <c r="D9" s="10">
        <v>6576</v>
      </c>
      <c r="E9" s="21"/>
      <c r="F9" s="22"/>
      <c r="G9" s="23"/>
      <c r="H9" s="24"/>
      <c r="I9" s="25"/>
      <c r="J9" s="26"/>
      <c r="K9" s="27"/>
      <c r="L9" s="28"/>
      <c r="M9" s="29"/>
      <c r="N9" s="161" t="e">
        <f t="shared" si="0"/>
        <v>#DIV/0!</v>
      </c>
      <c r="O9" s="161"/>
      <c r="P9" s="161">
        <f t="shared" si="1"/>
        <v>0</v>
      </c>
      <c r="Q9" s="161"/>
      <c r="R9" s="161">
        <f t="shared" si="2"/>
        <v>0</v>
      </c>
      <c r="S9" s="161"/>
      <c r="T9" s="161">
        <f t="shared" si="3"/>
        <v>0</v>
      </c>
      <c r="U9" s="162"/>
    </row>
    <row r="10" spans="1:21" ht="24.9" customHeight="1" thickBot="1">
      <c r="A10" s="7" t="s">
        <v>28</v>
      </c>
      <c r="B10" s="31" t="s">
        <v>29</v>
      </c>
      <c r="C10" s="32" t="s">
        <v>30</v>
      </c>
      <c r="D10" s="33">
        <v>1663</v>
      </c>
      <c r="E10" s="34"/>
      <c r="F10" s="35"/>
      <c r="G10" s="36"/>
      <c r="H10" s="37"/>
      <c r="I10" s="38"/>
      <c r="J10" s="39"/>
      <c r="K10" s="40"/>
      <c r="L10" s="41"/>
      <c r="M10" s="42"/>
      <c r="N10" s="173" t="e">
        <f t="shared" si="0"/>
        <v>#DIV/0!</v>
      </c>
      <c r="O10" s="173"/>
      <c r="P10" s="173">
        <f t="shared" si="1"/>
        <v>0</v>
      </c>
      <c r="Q10" s="173"/>
      <c r="R10" s="173">
        <f t="shared" si="2"/>
        <v>0</v>
      </c>
      <c r="S10" s="173"/>
      <c r="T10" s="173">
        <f t="shared" si="3"/>
        <v>0</v>
      </c>
      <c r="U10" s="174"/>
    </row>
    <row r="11" spans="1:21" ht="24.9" customHeight="1">
      <c r="A11" s="185" t="s">
        <v>31</v>
      </c>
      <c r="B11" s="43" t="s">
        <v>32</v>
      </c>
      <c r="C11" s="193" t="s">
        <v>33</v>
      </c>
      <c r="D11" s="203">
        <v>7893</v>
      </c>
      <c r="E11" s="97"/>
      <c r="F11" s="98"/>
      <c r="G11" s="99"/>
      <c r="H11" s="100"/>
      <c r="I11" s="101"/>
      <c r="J11" s="102"/>
      <c r="K11" s="103"/>
      <c r="L11" s="104"/>
      <c r="M11" s="105"/>
      <c r="N11" s="175" t="e">
        <f t="shared" si="0"/>
        <v>#DIV/0!</v>
      </c>
      <c r="O11" s="176"/>
      <c r="P11" s="175">
        <f t="shared" si="1"/>
        <v>0</v>
      </c>
      <c r="Q11" s="176"/>
      <c r="R11" s="175">
        <f t="shared" si="2"/>
        <v>0</v>
      </c>
      <c r="S11" s="176"/>
      <c r="T11" s="175">
        <f t="shared" si="3"/>
        <v>0</v>
      </c>
      <c r="U11" s="177"/>
    </row>
    <row r="12" spans="1:21" ht="24.9" customHeight="1" thickBot="1">
      <c r="A12" s="187"/>
      <c r="B12" s="44" t="s">
        <v>34</v>
      </c>
      <c r="C12" s="195"/>
      <c r="D12" s="204"/>
      <c r="E12" s="106"/>
      <c r="F12" s="107"/>
      <c r="G12" s="108"/>
      <c r="H12" s="109"/>
      <c r="I12" s="110"/>
      <c r="J12" s="111"/>
      <c r="K12" s="112"/>
      <c r="L12" s="113"/>
      <c r="M12" s="114"/>
      <c r="N12" s="168" t="e">
        <f t="shared" si="0"/>
        <v>#DIV/0!</v>
      </c>
      <c r="O12" s="169"/>
      <c r="P12" s="168">
        <f t="shared" si="1"/>
        <v>0</v>
      </c>
      <c r="Q12" s="169"/>
      <c r="R12" s="168">
        <f t="shared" si="2"/>
        <v>0</v>
      </c>
      <c r="S12" s="169"/>
      <c r="T12" s="168">
        <f t="shared" si="3"/>
        <v>0</v>
      </c>
      <c r="U12" s="170"/>
    </row>
    <row r="13" spans="1:21" ht="29.4" thickBot="1">
      <c r="A13" s="7" t="s">
        <v>35</v>
      </c>
      <c r="B13" s="31" t="s">
        <v>36</v>
      </c>
      <c r="C13" s="54" t="s">
        <v>37</v>
      </c>
      <c r="D13" s="33">
        <v>1531</v>
      </c>
      <c r="E13" s="34"/>
      <c r="F13" s="35"/>
      <c r="G13" s="36"/>
      <c r="H13" s="37"/>
      <c r="I13" s="38"/>
      <c r="J13" s="39"/>
      <c r="K13" s="40"/>
      <c r="L13" s="41"/>
      <c r="M13" s="42"/>
      <c r="N13" s="171" t="e">
        <f t="shared" si="0"/>
        <v>#DIV/0!</v>
      </c>
      <c r="O13" s="171"/>
      <c r="P13" s="171">
        <f t="shared" si="1"/>
        <v>0</v>
      </c>
      <c r="Q13" s="171"/>
      <c r="R13" s="171">
        <f t="shared" si="2"/>
        <v>0</v>
      </c>
      <c r="S13" s="171"/>
      <c r="T13" s="171">
        <f t="shared" si="3"/>
        <v>0</v>
      </c>
      <c r="U13" s="172"/>
    </row>
    <row r="14" spans="1:21" ht="24.9" customHeight="1">
      <c r="A14" s="185" t="s">
        <v>38</v>
      </c>
      <c r="B14" s="8" t="s">
        <v>39</v>
      </c>
      <c r="C14" s="193" t="s">
        <v>40</v>
      </c>
      <c r="D14" s="200">
        <v>1113</v>
      </c>
      <c r="E14" s="88"/>
      <c r="F14" s="89"/>
      <c r="G14" s="90"/>
      <c r="H14" s="91"/>
      <c r="I14" s="92"/>
      <c r="J14" s="93"/>
      <c r="K14" s="94"/>
      <c r="L14" s="95"/>
      <c r="M14" s="96"/>
      <c r="N14" s="159" t="e">
        <f t="shared" si="0"/>
        <v>#DIV/0!</v>
      </c>
      <c r="O14" s="159"/>
      <c r="P14" s="159">
        <f t="shared" si="1"/>
        <v>0</v>
      </c>
      <c r="Q14" s="159"/>
      <c r="R14" s="159">
        <f t="shared" si="2"/>
        <v>0</v>
      </c>
      <c r="S14" s="159"/>
      <c r="T14" s="159">
        <f t="shared" si="3"/>
        <v>0</v>
      </c>
      <c r="U14" s="160"/>
    </row>
    <row r="15" spans="1:21" ht="24.9" customHeight="1" thickBot="1">
      <c r="A15" s="187"/>
      <c r="B15" s="44" t="s">
        <v>41</v>
      </c>
      <c r="C15" s="195"/>
      <c r="D15" s="184"/>
      <c r="E15" s="45"/>
      <c r="F15" s="46"/>
      <c r="G15" s="47"/>
      <c r="H15" s="48"/>
      <c r="I15" s="49"/>
      <c r="J15" s="50"/>
      <c r="K15" s="51"/>
      <c r="L15" s="52"/>
      <c r="M15" s="53"/>
      <c r="N15" s="166" t="e">
        <f t="shared" ref="N15" si="8">((E15*F15)+(I15*J15)+(L15*M15))/(F15+J15+M15)</f>
        <v>#DIV/0!</v>
      </c>
      <c r="O15" s="166"/>
      <c r="P15" s="166">
        <f t="shared" ref="P15" si="9">F15+J15+M15</f>
        <v>0</v>
      </c>
      <c r="Q15" s="166"/>
      <c r="R15" s="166">
        <f t="shared" ref="R15" si="10">H15+K15</f>
        <v>0</v>
      </c>
      <c r="S15" s="166"/>
      <c r="T15" s="166">
        <f t="shared" ref="T15" si="11">(E15*F15)+H15+(I15*J15)+K15+(L15*M15)</f>
        <v>0</v>
      </c>
      <c r="U15" s="167"/>
    </row>
    <row r="16" spans="1:21" ht="24.9" customHeight="1" thickBot="1">
      <c r="A16" s="30" t="s">
        <v>42</v>
      </c>
      <c r="B16" s="8" t="s">
        <v>43</v>
      </c>
      <c r="C16" s="55" t="s">
        <v>44</v>
      </c>
      <c r="D16" s="10">
        <v>2918</v>
      </c>
      <c r="E16" s="21"/>
      <c r="F16" s="22"/>
      <c r="G16" s="23"/>
      <c r="H16" s="24"/>
      <c r="I16" s="25"/>
      <c r="J16" s="26"/>
      <c r="K16" s="27"/>
      <c r="L16" s="28"/>
      <c r="M16" s="29"/>
      <c r="N16" s="161" t="e">
        <f t="shared" si="0"/>
        <v>#DIV/0!</v>
      </c>
      <c r="O16" s="161"/>
      <c r="P16" s="161">
        <f t="shared" si="1"/>
        <v>0</v>
      </c>
      <c r="Q16" s="161"/>
      <c r="R16" s="161">
        <f t="shared" si="2"/>
        <v>0</v>
      </c>
      <c r="S16" s="161"/>
      <c r="T16" s="161">
        <f t="shared" si="3"/>
        <v>0</v>
      </c>
      <c r="U16" s="162"/>
    </row>
    <row r="17" spans="1:21" ht="24.9" customHeight="1" thickBot="1">
      <c r="A17" s="30" t="s">
        <v>45</v>
      </c>
      <c r="B17" s="56" t="s">
        <v>44</v>
      </c>
      <c r="C17" s="9" t="s">
        <v>46</v>
      </c>
      <c r="D17" s="10">
        <v>3604</v>
      </c>
      <c r="E17" s="21"/>
      <c r="F17" s="22"/>
      <c r="G17" s="23"/>
      <c r="H17" s="24"/>
      <c r="I17" s="25"/>
      <c r="J17" s="26"/>
      <c r="K17" s="27"/>
      <c r="L17" s="28"/>
      <c r="M17" s="29"/>
      <c r="N17" s="161" t="e">
        <f t="shared" si="0"/>
        <v>#DIV/0!</v>
      </c>
      <c r="O17" s="161"/>
      <c r="P17" s="161">
        <f t="shared" si="1"/>
        <v>0</v>
      </c>
      <c r="Q17" s="161"/>
      <c r="R17" s="161">
        <f t="shared" si="2"/>
        <v>0</v>
      </c>
      <c r="S17" s="161"/>
      <c r="T17" s="161">
        <f t="shared" si="3"/>
        <v>0</v>
      </c>
      <c r="U17" s="162"/>
    </row>
    <row r="18" spans="1:21" ht="24.9" customHeight="1" thickBot="1">
      <c r="A18" s="7" t="s">
        <v>47</v>
      </c>
      <c r="B18" s="31" t="s">
        <v>48</v>
      </c>
      <c r="C18" s="57" t="s">
        <v>44</v>
      </c>
      <c r="D18" s="33">
        <v>474</v>
      </c>
      <c r="E18" s="34"/>
      <c r="F18" s="35"/>
      <c r="G18" s="36"/>
      <c r="H18" s="37"/>
      <c r="I18" s="38"/>
      <c r="J18" s="39"/>
      <c r="K18" s="40"/>
      <c r="L18" s="41"/>
      <c r="M18" s="42"/>
      <c r="N18" s="173" t="e">
        <f t="shared" si="0"/>
        <v>#DIV/0!</v>
      </c>
      <c r="O18" s="173"/>
      <c r="P18" s="173">
        <f t="shared" si="1"/>
        <v>0</v>
      </c>
      <c r="Q18" s="173"/>
      <c r="R18" s="173">
        <f t="shared" si="2"/>
        <v>0</v>
      </c>
      <c r="S18" s="173"/>
      <c r="T18" s="173">
        <f t="shared" si="3"/>
        <v>0</v>
      </c>
      <c r="U18" s="174"/>
    </row>
    <row r="19" spans="1:21" ht="24.9" customHeight="1">
      <c r="A19" s="185" t="s">
        <v>49</v>
      </c>
      <c r="B19" s="8" t="s">
        <v>50</v>
      </c>
      <c r="C19" s="193" t="s">
        <v>51</v>
      </c>
      <c r="D19" s="200">
        <v>611</v>
      </c>
      <c r="E19" s="88"/>
      <c r="F19" s="89"/>
      <c r="G19" s="90"/>
      <c r="H19" s="91"/>
      <c r="I19" s="92"/>
      <c r="J19" s="93"/>
      <c r="K19" s="94"/>
      <c r="L19" s="95"/>
      <c r="M19" s="96"/>
      <c r="N19" s="159" t="e">
        <f t="shared" si="0"/>
        <v>#DIV/0!</v>
      </c>
      <c r="O19" s="159"/>
      <c r="P19" s="159">
        <f t="shared" si="1"/>
        <v>0</v>
      </c>
      <c r="Q19" s="159"/>
      <c r="R19" s="159">
        <f t="shared" si="2"/>
        <v>0</v>
      </c>
      <c r="S19" s="159"/>
      <c r="T19" s="159">
        <f t="shared" si="3"/>
        <v>0</v>
      </c>
      <c r="U19" s="160"/>
    </row>
    <row r="20" spans="1:21" ht="24.9" customHeight="1" thickBot="1">
      <c r="A20" s="187"/>
      <c r="B20" s="44" t="s">
        <v>24</v>
      </c>
      <c r="C20" s="195"/>
      <c r="D20" s="184"/>
      <c r="E20" s="45"/>
      <c r="F20" s="46"/>
      <c r="G20" s="47"/>
      <c r="H20" s="48"/>
      <c r="I20" s="49"/>
      <c r="J20" s="50"/>
      <c r="K20" s="51"/>
      <c r="L20" s="52"/>
      <c r="M20" s="53"/>
      <c r="N20" s="166" t="e">
        <f t="shared" ref="N20" si="12">((E20*F20)+(I20*J20)+(L20*M20))/(F20+J20+M20)</f>
        <v>#DIV/0!</v>
      </c>
      <c r="O20" s="166"/>
      <c r="P20" s="166">
        <f t="shared" ref="P20" si="13">F20+J20+M20</f>
        <v>0</v>
      </c>
      <c r="Q20" s="166"/>
      <c r="R20" s="166">
        <f t="shared" ref="R20" si="14">H20+K20</f>
        <v>0</v>
      </c>
      <c r="S20" s="166"/>
      <c r="T20" s="166">
        <f t="shared" ref="T20" si="15">(E20*F20)+H20+(I20*J20)+K20+(L20*M20)</f>
        <v>0</v>
      </c>
      <c r="U20" s="167"/>
    </row>
    <row r="21" spans="1:21" ht="29.4" thickBot="1">
      <c r="A21" s="30" t="s">
        <v>52</v>
      </c>
      <c r="B21" s="58" t="s">
        <v>53</v>
      </c>
      <c r="C21" s="59" t="s">
        <v>54</v>
      </c>
      <c r="D21" s="10">
        <v>268</v>
      </c>
      <c r="E21" s="21"/>
      <c r="F21" s="22"/>
      <c r="G21" s="23"/>
      <c r="H21" s="24"/>
      <c r="I21" s="25"/>
      <c r="J21" s="26"/>
      <c r="K21" s="27"/>
      <c r="L21" s="28"/>
      <c r="M21" s="29"/>
      <c r="N21" s="178" t="e">
        <f t="shared" si="0"/>
        <v>#DIV/0!</v>
      </c>
      <c r="O21" s="178"/>
      <c r="P21" s="178">
        <f t="shared" si="1"/>
        <v>0</v>
      </c>
      <c r="Q21" s="178"/>
      <c r="R21" s="178">
        <f t="shared" si="2"/>
        <v>0</v>
      </c>
      <c r="S21" s="178"/>
      <c r="T21" s="178">
        <f t="shared" si="3"/>
        <v>0</v>
      </c>
      <c r="U21" s="179"/>
    </row>
    <row r="22" spans="1:21" ht="24.9" customHeight="1" thickBot="1">
      <c r="A22" s="7" t="s">
        <v>55</v>
      </c>
      <c r="B22" s="31" t="s">
        <v>56</v>
      </c>
      <c r="C22" s="57" t="s">
        <v>44</v>
      </c>
      <c r="D22" s="33">
        <v>130</v>
      </c>
      <c r="E22" s="34"/>
      <c r="F22" s="35"/>
      <c r="G22" s="36"/>
      <c r="H22" s="37"/>
      <c r="I22" s="38"/>
      <c r="J22" s="39"/>
      <c r="K22" s="40"/>
      <c r="L22" s="41"/>
      <c r="M22" s="42"/>
      <c r="N22" s="173" t="e">
        <f t="shared" si="0"/>
        <v>#DIV/0!</v>
      </c>
      <c r="O22" s="173"/>
      <c r="P22" s="173">
        <f t="shared" si="1"/>
        <v>0</v>
      </c>
      <c r="Q22" s="173"/>
      <c r="R22" s="173">
        <f t="shared" si="2"/>
        <v>0</v>
      </c>
      <c r="S22" s="173"/>
      <c r="T22" s="173">
        <f t="shared" si="3"/>
        <v>0</v>
      </c>
      <c r="U22" s="174"/>
    </row>
    <row r="23" spans="1:21" ht="29.4" thickBot="1">
      <c r="A23" s="30" t="s">
        <v>57</v>
      </c>
      <c r="B23" s="8" t="s">
        <v>58</v>
      </c>
      <c r="C23" s="59" t="s">
        <v>59</v>
      </c>
      <c r="D23" s="10">
        <v>165</v>
      </c>
      <c r="E23" s="21"/>
      <c r="F23" s="22"/>
      <c r="G23" s="23"/>
      <c r="H23" s="24"/>
      <c r="I23" s="25"/>
      <c r="J23" s="26"/>
      <c r="K23" s="27"/>
      <c r="L23" s="28"/>
      <c r="M23" s="29"/>
      <c r="N23" s="178" t="e">
        <f t="shared" si="0"/>
        <v>#DIV/0!</v>
      </c>
      <c r="O23" s="178"/>
      <c r="P23" s="178">
        <f t="shared" si="1"/>
        <v>0</v>
      </c>
      <c r="Q23" s="178"/>
      <c r="R23" s="178">
        <f t="shared" si="2"/>
        <v>0</v>
      </c>
      <c r="S23" s="178"/>
      <c r="T23" s="178">
        <f t="shared" si="3"/>
        <v>0</v>
      </c>
      <c r="U23" s="179"/>
    </row>
    <row r="24" spans="1:21" ht="24.9" customHeight="1" thickBot="1">
      <c r="A24" s="30" t="s">
        <v>60</v>
      </c>
      <c r="B24" s="8" t="s">
        <v>61</v>
      </c>
      <c r="C24" s="9" t="s">
        <v>62</v>
      </c>
      <c r="D24" s="10">
        <v>206</v>
      </c>
      <c r="E24" s="21"/>
      <c r="F24" s="22"/>
      <c r="G24" s="23"/>
      <c r="H24" s="24"/>
      <c r="I24" s="25"/>
      <c r="J24" s="26"/>
      <c r="K24" s="27"/>
      <c r="L24" s="28"/>
      <c r="M24" s="29"/>
      <c r="N24" s="161" t="e">
        <f t="shared" si="0"/>
        <v>#DIV/0!</v>
      </c>
      <c r="O24" s="161"/>
      <c r="P24" s="161">
        <f t="shared" si="1"/>
        <v>0</v>
      </c>
      <c r="Q24" s="161"/>
      <c r="R24" s="161">
        <f t="shared" si="2"/>
        <v>0</v>
      </c>
      <c r="S24" s="161"/>
      <c r="T24" s="161">
        <f t="shared" si="3"/>
        <v>0</v>
      </c>
      <c r="U24" s="162"/>
    </row>
    <row r="25" spans="1:21" ht="24.9" customHeight="1">
      <c r="A25" s="185" t="s">
        <v>63</v>
      </c>
      <c r="B25" s="8" t="s">
        <v>64</v>
      </c>
      <c r="C25" s="193" t="s">
        <v>65</v>
      </c>
      <c r="D25" s="200">
        <v>454</v>
      </c>
      <c r="E25" s="88"/>
      <c r="F25" s="89"/>
      <c r="G25" s="90"/>
      <c r="H25" s="91"/>
      <c r="I25" s="92"/>
      <c r="J25" s="93"/>
      <c r="K25" s="94"/>
      <c r="L25" s="95"/>
      <c r="M25" s="96"/>
      <c r="N25" s="159" t="e">
        <f t="shared" si="0"/>
        <v>#DIV/0!</v>
      </c>
      <c r="O25" s="159"/>
      <c r="P25" s="159">
        <f t="shared" si="1"/>
        <v>0</v>
      </c>
      <c r="Q25" s="159"/>
      <c r="R25" s="159">
        <f t="shared" si="2"/>
        <v>0</v>
      </c>
      <c r="S25" s="159"/>
      <c r="T25" s="159">
        <f t="shared" si="3"/>
        <v>0</v>
      </c>
      <c r="U25" s="160"/>
    </row>
    <row r="26" spans="1:21" ht="24.9" customHeight="1" thickBot="1">
      <c r="A26" s="187"/>
      <c r="B26" s="44" t="s">
        <v>66</v>
      </c>
      <c r="C26" s="195"/>
      <c r="D26" s="184"/>
      <c r="E26" s="45"/>
      <c r="F26" s="46"/>
      <c r="G26" s="47"/>
      <c r="H26" s="48"/>
      <c r="I26" s="49"/>
      <c r="J26" s="50"/>
      <c r="K26" s="51"/>
      <c r="L26" s="52"/>
      <c r="M26" s="53"/>
      <c r="N26" s="166" t="e">
        <f t="shared" ref="N26" si="16">((E26*F26)+(I26*J26)+(L26*M26))/(F26+J26+M26)</f>
        <v>#DIV/0!</v>
      </c>
      <c r="O26" s="166"/>
      <c r="P26" s="166">
        <f t="shared" ref="P26" si="17">F26+J26+M26</f>
        <v>0</v>
      </c>
      <c r="Q26" s="166"/>
      <c r="R26" s="166">
        <f t="shared" ref="R26" si="18">H26+K26</f>
        <v>0</v>
      </c>
      <c r="S26" s="166"/>
      <c r="T26" s="166">
        <f t="shared" ref="T26" si="19">(E26*F26)+H26+(I26*J26)+K26+(L26*M26)</f>
        <v>0</v>
      </c>
      <c r="U26" s="167"/>
    </row>
    <row r="27" spans="1:21" ht="24.9" customHeight="1" thickBot="1">
      <c r="A27" s="30" t="s">
        <v>67</v>
      </c>
      <c r="B27" s="8" t="s">
        <v>68</v>
      </c>
      <c r="C27" s="55" t="s">
        <v>44</v>
      </c>
      <c r="D27" s="10">
        <v>55</v>
      </c>
      <c r="E27" s="21"/>
      <c r="F27" s="22"/>
      <c r="G27" s="23"/>
      <c r="H27" s="24"/>
      <c r="I27" s="25"/>
      <c r="J27" s="26"/>
      <c r="K27" s="27"/>
      <c r="L27" s="28"/>
      <c r="M27" s="29"/>
      <c r="N27" s="161" t="e">
        <f t="shared" si="0"/>
        <v>#DIV/0!</v>
      </c>
      <c r="O27" s="161"/>
      <c r="P27" s="161">
        <f t="shared" si="1"/>
        <v>0</v>
      </c>
      <c r="Q27" s="161"/>
      <c r="R27" s="161">
        <f t="shared" si="2"/>
        <v>0</v>
      </c>
      <c r="S27" s="161"/>
      <c r="T27" s="161">
        <f t="shared" si="3"/>
        <v>0</v>
      </c>
      <c r="U27" s="162"/>
    </row>
    <row r="28" spans="1:21" ht="24.9" customHeight="1" thickBot="1">
      <c r="A28" s="30" t="s">
        <v>69</v>
      </c>
      <c r="B28" s="44" t="s">
        <v>41</v>
      </c>
      <c r="C28" s="127" t="s">
        <v>70</v>
      </c>
      <c r="D28" s="10">
        <v>0</v>
      </c>
      <c r="E28" s="21"/>
      <c r="F28" s="22"/>
      <c r="G28" s="23"/>
      <c r="H28" s="24"/>
      <c r="I28" s="25"/>
      <c r="J28" s="26"/>
      <c r="K28" s="27"/>
      <c r="L28" s="28"/>
      <c r="M28" s="29"/>
      <c r="N28" s="161" t="e">
        <f t="shared" ref="N28" si="20">((E28*F28)+(I28*J28)+(L28*M28))/(F28+J28+M28)</f>
        <v>#DIV/0!</v>
      </c>
      <c r="O28" s="161"/>
      <c r="P28" s="161">
        <f t="shared" ref="P28" si="21">F28+J28+M28</f>
        <v>0</v>
      </c>
      <c r="Q28" s="161"/>
      <c r="R28" s="161">
        <f t="shared" ref="R28" si="22">H28+K28</f>
        <v>0</v>
      </c>
      <c r="S28" s="161"/>
      <c r="T28" s="161">
        <f t="shared" ref="T28" si="23">(E28*F28)+H28+(I28*J28)+K28+(L28*M28)</f>
        <v>0</v>
      </c>
      <c r="U28" s="162"/>
    </row>
    <row r="29" spans="1:21" ht="24.9" customHeight="1" thickBot="1">
      <c r="A29" s="30" t="s">
        <v>71</v>
      </c>
      <c r="B29" s="8" t="s">
        <v>72</v>
      </c>
      <c r="C29" s="55" t="s">
        <v>44</v>
      </c>
      <c r="D29" s="10">
        <v>153</v>
      </c>
      <c r="E29" s="21"/>
      <c r="F29" s="22"/>
      <c r="G29" s="23"/>
      <c r="H29" s="24"/>
      <c r="I29" s="25"/>
      <c r="J29" s="26"/>
      <c r="K29" s="27"/>
      <c r="L29" s="28"/>
      <c r="M29" s="29"/>
      <c r="N29" s="161" t="e">
        <f t="shared" si="0"/>
        <v>#DIV/0!</v>
      </c>
      <c r="O29" s="161"/>
      <c r="P29" s="161">
        <f t="shared" si="1"/>
        <v>0</v>
      </c>
      <c r="Q29" s="161"/>
      <c r="R29" s="161">
        <f t="shared" si="2"/>
        <v>0</v>
      </c>
      <c r="S29" s="161"/>
      <c r="T29" s="161">
        <f t="shared" si="3"/>
        <v>0</v>
      </c>
      <c r="U29" s="162"/>
    </row>
    <row r="30" spans="1:21" ht="24.9" customHeight="1" thickBot="1">
      <c r="A30" s="30" t="s">
        <v>73</v>
      </c>
      <c r="B30" s="8" t="s">
        <v>74</v>
      </c>
      <c r="C30" s="9" t="s">
        <v>75</v>
      </c>
      <c r="D30" s="10">
        <v>8975</v>
      </c>
      <c r="E30" s="21"/>
      <c r="F30" s="22"/>
      <c r="G30" s="23"/>
      <c r="H30" s="24"/>
      <c r="I30" s="25"/>
      <c r="J30" s="26"/>
      <c r="K30" s="27"/>
      <c r="L30" s="28"/>
      <c r="M30" s="29"/>
      <c r="N30" s="161" t="e">
        <f t="shared" si="0"/>
        <v>#DIV/0!</v>
      </c>
      <c r="O30" s="161"/>
      <c r="P30" s="161">
        <f t="shared" si="1"/>
        <v>0</v>
      </c>
      <c r="Q30" s="161"/>
      <c r="R30" s="161">
        <f t="shared" si="2"/>
        <v>0</v>
      </c>
      <c r="S30" s="161"/>
      <c r="T30" s="161">
        <f t="shared" si="3"/>
        <v>0</v>
      </c>
      <c r="U30" s="162"/>
    </row>
    <row r="31" spans="1:21" ht="24.9" customHeight="1" thickBot="1">
      <c r="A31" s="30" t="s">
        <v>76</v>
      </c>
      <c r="B31" s="8" t="s">
        <v>77</v>
      </c>
      <c r="C31" s="9" t="s">
        <v>78</v>
      </c>
      <c r="D31" s="10">
        <v>752</v>
      </c>
      <c r="E31" s="21"/>
      <c r="F31" s="22"/>
      <c r="G31" s="23"/>
      <c r="H31" s="24"/>
      <c r="I31" s="25"/>
      <c r="J31" s="26"/>
      <c r="K31" s="27"/>
      <c r="L31" s="28"/>
      <c r="M31" s="29"/>
      <c r="N31" s="161" t="e">
        <f t="shared" si="0"/>
        <v>#DIV/0!</v>
      </c>
      <c r="O31" s="161"/>
      <c r="P31" s="161">
        <f t="shared" si="1"/>
        <v>0</v>
      </c>
      <c r="Q31" s="161"/>
      <c r="R31" s="161">
        <f t="shared" si="2"/>
        <v>0</v>
      </c>
      <c r="S31" s="161"/>
      <c r="T31" s="161">
        <f t="shared" si="3"/>
        <v>0</v>
      </c>
      <c r="U31" s="162"/>
    </row>
    <row r="32" spans="1:21" ht="24.9" customHeight="1">
      <c r="A32" s="185" t="s">
        <v>79</v>
      </c>
      <c r="B32" s="8" t="s">
        <v>80</v>
      </c>
      <c r="C32" s="180" t="s">
        <v>44</v>
      </c>
      <c r="D32" s="200">
        <v>767</v>
      </c>
      <c r="E32" s="88"/>
      <c r="F32" s="89"/>
      <c r="G32" s="90"/>
      <c r="H32" s="91"/>
      <c r="I32" s="92"/>
      <c r="J32" s="93"/>
      <c r="K32" s="94"/>
      <c r="L32" s="95"/>
      <c r="M32" s="96"/>
      <c r="N32" s="159" t="e">
        <f t="shared" si="0"/>
        <v>#DIV/0!</v>
      </c>
      <c r="O32" s="159"/>
      <c r="P32" s="159">
        <f t="shared" si="1"/>
        <v>0</v>
      </c>
      <c r="Q32" s="159"/>
      <c r="R32" s="159">
        <f t="shared" si="2"/>
        <v>0</v>
      </c>
      <c r="S32" s="159"/>
      <c r="T32" s="159">
        <f t="shared" si="3"/>
        <v>0</v>
      </c>
      <c r="U32" s="160"/>
    </row>
    <row r="33" spans="1:21" ht="24.9" customHeight="1" thickBot="1">
      <c r="A33" s="187"/>
      <c r="B33" s="44" t="s">
        <v>41</v>
      </c>
      <c r="C33" s="182"/>
      <c r="D33" s="184"/>
      <c r="E33" s="45"/>
      <c r="F33" s="46"/>
      <c r="G33" s="47"/>
      <c r="H33" s="48"/>
      <c r="I33" s="49"/>
      <c r="J33" s="50"/>
      <c r="K33" s="51"/>
      <c r="L33" s="52"/>
      <c r="M33" s="53"/>
      <c r="N33" s="166" t="e">
        <f t="shared" ref="N33" si="24">((E33*F33)+(I33*J33)+(L33*M33))/(F33+J33+M33)</f>
        <v>#DIV/0!</v>
      </c>
      <c r="O33" s="166"/>
      <c r="P33" s="166">
        <f t="shared" ref="P33" si="25">F33+J33+M33</f>
        <v>0</v>
      </c>
      <c r="Q33" s="166"/>
      <c r="R33" s="166">
        <f t="shared" ref="R33" si="26">H33+K33</f>
        <v>0</v>
      </c>
      <c r="S33" s="166"/>
      <c r="T33" s="166">
        <f t="shared" ref="T33" si="27">(E33*F33)+H33+(I33*J33)+K33+(L33*M33)</f>
        <v>0</v>
      </c>
      <c r="U33" s="167"/>
    </row>
    <row r="34" spans="1:21" ht="24.9" customHeight="1">
      <c r="A34" s="185" t="s">
        <v>81</v>
      </c>
      <c r="B34" s="43" t="s">
        <v>82</v>
      </c>
      <c r="C34" s="180" t="s">
        <v>44</v>
      </c>
      <c r="D34" s="60">
        <v>3458</v>
      </c>
      <c r="E34" s="21"/>
      <c r="F34" s="22"/>
      <c r="G34" s="23"/>
      <c r="H34" s="24"/>
      <c r="I34" s="25"/>
      <c r="J34" s="26"/>
      <c r="K34" s="27"/>
      <c r="L34" s="28"/>
      <c r="M34" s="29"/>
      <c r="N34" s="159" t="e">
        <f t="shared" si="0"/>
        <v>#DIV/0!</v>
      </c>
      <c r="O34" s="159"/>
      <c r="P34" s="159">
        <f t="shared" si="1"/>
        <v>0</v>
      </c>
      <c r="Q34" s="159"/>
      <c r="R34" s="159">
        <f t="shared" si="2"/>
        <v>0</v>
      </c>
      <c r="S34" s="159"/>
      <c r="T34" s="159">
        <f t="shared" si="3"/>
        <v>0</v>
      </c>
      <c r="U34" s="160"/>
    </row>
    <row r="35" spans="1:21" ht="24.9" customHeight="1">
      <c r="A35" s="186"/>
      <c r="B35" s="83" t="s">
        <v>83</v>
      </c>
      <c r="C35" s="181"/>
      <c r="D35" s="61">
        <v>19</v>
      </c>
      <c r="E35" s="62"/>
      <c r="F35" s="63"/>
      <c r="G35" s="64"/>
      <c r="H35" s="65"/>
      <c r="I35" s="66"/>
      <c r="J35" s="67"/>
      <c r="K35" s="68"/>
      <c r="L35" s="69"/>
      <c r="M35" s="70"/>
      <c r="N35" s="188" t="e">
        <f t="shared" si="0"/>
        <v>#DIV/0!</v>
      </c>
      <c r="O35" s="189"/>
      <c r="P35" s="189">
        <f t="shared" si="1"/>
        <v>0</v>
      </c>
      <c r="Q35" s="189"/>
      <c r="R35" s="189">
        <f t="shared" si="2"/>
        <v>0</v>
      </c>
      <c r="S35" s="189"/>
      <c r="T35" s="189">
        <f t="shared" si="3"/>
        <v>0</v>
      </c>
      <c r="U35" s="190"/>
    </row>
    <row r="36" spans="1:21" ht="24.9" customHeight="1">
      <c r="A36" s="186"/>
      <c r="B36" s="87" t="s">
        <v>84</v>
      </c>
      <c r="C36" s="181"/>
      <c r="D36" s="183">
        <v>8</v>
      </c>
      <c r="E36" s="62"/>
      <c r="F36" s="63"/>
      <c r="G36" s="64"/>
      <c r="H36" s="65"/>
      <c r="I36" s="66"/>
      <c r="J36" s="67"/>
      <c r="K36" s="68"/>
      <c r="L36" s="69"/>
      <c r="M36" s="70"/>
      <c r="N36" s="191" t="e">
        <f t="shared" si="0"/>
        <v>#DIV/0!</v>
      </c>
      <c r="O36" s="191"/>
      <c r="P36" s="191">
        <f t="shared" si="1"/>
        <v>0</v>
      </c>
      <c r="Q36" s="191"/>
      <c r="R36" s="191">
        <f t="shared" si="2"/>
        <v>0</v>
      </c>
      <c r="S36" s="191"/>
      <c r="T36" s="191">
        <f t="shared" si="3"/>
        <v>0</v>
      </c>
      <c r="U36" s="192"/>
    </row>
    <row r="37" spans="1:21" ht="24.9" customHeight="1" thickBot="1">
      <c r="A37" s="187"/>
      <c r="B37" s="86" t="s">
        <v>85</v>
      </c>
      <c r="C37" s="182"/>
      <c r="D37" s="184"/>
      <c r="E37" s="11"/>
      <c r="F37" s="12"/>
      <c r="G37" s="13"/>
      <c r="H37" s="14"/>
      <c r="I37" s="15"/>
      <c r="J37" s="16"/>
      <c r="K37" s="17"/>
      <c r="L37" s="18"/>
      <c r="M37" s="19"/>
      <c r="N37" s="164" t="e">
        <f t="shared" ref="N37" si="28">((E37*F37)+(I37*J37)+(L37*M37))/(F37+J37+M37)</f>
        <v>#DIV/0!</v>
      </c>
      <c r="O37" s="164"/>
      <c r="P37" s="164">
        <f t="shared" ref="P37" si="29">F37+J37+M37</f>
        <v>0</v>
      </c>
      <c r="Q37" s="164"/>
      <c r="R37" s="164">
        <f t="shared" ref="R37" si="30">H37+K37</f>
        <v>0</v>
      </c>
      <c r="S37" s="164"/>
      <c r="T37" s="164">
        <f t="shared" ref="T37" si="31">(E37*F37)+H37+(I37*J37)+K37+(L37*M37)</f>
        <v>0</v>
      </c>
      <c r="U37" s="165"/>
    </row>
    <row r="38" spans="1:21" ht="24.9" customHeight="1" thickBot="1">
      <c r="A38" s="30" t="s">
        <v>86</v>
      </c>
      <c r="B38" s="8" t="s">
        <v>87</v>
      </c>
      <c r="C38" s="9" t="s">
        <v>88</v>
      </c>
      <c r="D38" s="10">
        <v>423</v>
      </c>
      <c r="E38" s="21"/>
      <c r="F38" s="22"/>
      <c r="G38" s="23"/>
      <c r="H38" s="24"/>
      <c r="I38" s="25"/>
      <c r="J38" s="26"/>
      <c r="K38" s="27"/>
      <c r="L38" s="28"/>
      <c r="M38" s="29"/>
      <c r="N38" s="161" t="e">
        <f t="shared" si="0"/>
        <v>#DIV/0!</v>
      </c>
      <c r="O38" s="161"/>
      <c r="P38" s="161">
        <f t="shared" si="1"/>
        <v>0</v>
      </c>
      <c r="Q38" s="161"/>
      <c r="R38" s="161">
        <f t="shared" si="2"/>
        <v>0</v>
      </c>
      <c r="S38" s="161"/>
      <c r="T38" s="161">
        <f t="shared" si="3"/>
        <v>0</v>
      </c>
      <c r="U38" s="162"/>
    </row>
    <row r="39" spans="1:21" ht="24.9" customHeight="1" thickBot="1">
      <c r="A39" s="30" t="s">
        <v>89</v>
      </c>
      <c r="B39" s="8" t="s">
        <v>90</v>
      </c>
      <c r="C39" s="9" t="s">
        <v>91</v>
      </c>
      <c r="D39" s="10">
        <v>282</v>
      </c>
      <c r="E39" s="21"/>
      <c r="F39" s="22"/>
      <c r="G39" s="23"/>
      <c r="H39" s="24"/>
      <c r="I39" s="25"/>
      <c r="J39" s="26"/>
      <c r="K39" s="27"/>
      <c r="L39" s="28"/>
      <c r="M39" s="29"/>
      <c r="N39" s="161" t="e">
        <f t="shared" si="0"/>
        <v>#DIV/0!</v>
      </c>
      <c r="O39" s="161"/>
      <c r="P39" s="161">
        <f t="shared" si="1"/>
        <v>0</v>
      </c>
      <c r="Q39" s="161"/>
      <c r="R39" s="161">
        <f t="shared" si="2"/>
        <v>0</v>
      </c>
      <c r="S39" s="161"/>
      <c r="T39" s="161">
        <f t="shared" si="3"/>
        <v>0</v>
      </c>
      <c r="U39" s="162"/>
    </row>
    <row r="40" spans="1:21" ht="24.9" customHeight="1" thickBot="1">
      <c r="A40" s="7" t="s">
        <v>92</v>
      </c>
      <c r="B40" s="31" t="s">
        <v>93</v>
      </c>
      <c r="C40" s="57" t="s">
        <v>44</v>
      </c>
      <c r="D40" s="33">
        <v>218</v>
      </c>
      <c r="E40" s="34"/>
      <c r="F40" s="35"/>
      <c r="G40" s="36"/>
      <c r="H40" s="37"/>
      <c r="I40" s="38"/>
      <c r="J40" s="39"/>
      <c r="K40" s="40"/>
      <c r="L40" s="41"/>
      <c r="M40" s="42"/>
      <c r="N40" s="173" t="e">
        <f t="shared" si="0"/>
        <v>#DIV/0!</v>
      </c>
      <c r="O40" s="173"/>
      <c r="P40" s="173">
        <f t="shared" si="1"/>
        <v>0</v>
      </c>
      <c r="Q40" s="173"/>
      <c r="R40" s="173">
        <f t="shared" si="2"/>
        <v>0</v>
      </c>
      <c r="S40" s="173"/>
      <c r="T40" s="173">
        <f t="shared" si="3"/>
        <v>0</v>
      </c>
      <c r="U40" s="174"/>
    </row>
    <row r="41" spans="1:21" ht="24.9" customHeight="1" thickBot="1">
      <c r="A41" s="7" t="s">
        <v>94</v>
      </c>
      <c r="B41" s="31" t="s">
        <v>95</v>
      </c>
      <c r="C41" s="57" t="s">
        <v>44</v>
      </c>
      <c r="D41" s="33">
        <v>43</v>
      </c>
      <c r="E41" s="34"/>
      <c r="F41" s="35"/>
      <c r="G41" s="36"/>
      <c r="H41" s="37"/>
      <c r="I41" s="38"/>
      <c r="J41" s="39"/>
      <c r="K41" s="40"/>
      <c r="L41" s="41"/>
      <c r="M41" s="42"/>
      <c r="N41" s="173" t="e">
        <f t="shared" si="0"/>
        <v>#DIV/0!</v>
      </c>
      <c r="O41" s="173"/>
      <c r="P41" s="173">
        <f t="shared" si="1"/>
        <v>0</v>
      </c>
      <c r="Q41" s="173"/>
      <c r="R41" s="173">
        <f t="shared" si="2"/>
        <v>0</v>
      </c>
      <c r="S41" s="173"/>
      <c r="T41" s="173">
        <f t="shared" si="3"/>
        <v>0</v>
      </c>
      <c r="U41" s="174"/>
    </row>
    <row r="42" spans="1:21" ht="24.9" customHeight="1" thickBot="1">
      <c r="A42" s="7" t="s">
        <v>96</v>
      </c>
      <c r="B42" s="84" t="s">
        <v>97</v>
      </c>
      <c r="C42" s="57" t="s">
        <v>44</v>
      </c>
      <c r="D42" s="33">
        <v>16</v>
      </c>
      <c r="E42" s="34"/>
      <c r="F42" s="35"/>
      <c r="G42" s="36"/>
      <c r="H42" s="37"/>
      <c r="I42" s="38"/>
      <c r="J42" s="39"/>
      <c r="K42" s="40"/>
      <c r="L42" s="41"/>
      <c r="M42" s="42"/>
      <c r="N42" s="173" t="e">
        <f t="shared" si="0"/>
        <v>#DIV/0!</v>
      </c>
      <c r="O42" s="173"/>
      <c r="P42" s="173">
        <f t="shared" si="1"/>
        <v>0</v>
      </c>
      <c r="Q42" s="173"/>
      <c r="R42" s="173">
        <f t="shared" si="2"/>
        <v>0</v>
      </c>
      <c r="S42" s="173"/>
      <c r="T42" s="173">
        <f t="shared" si="3"/>
        <v>0</v>
      </c>
      <c r="U42" s="174"/>
    </row>
    <row r="43" spans="1:21" ht="24.9" customHeight="1" thickBot="1">
      <c r="A43" s="7" t="s">
        <v>98</v>
      </c>
      <c r="B43" s="84" t="s">
        <v>99</v>
      </c>
      <c r="C43" s="57" t="s">
        <v>44</v>
      </c>
      <c r="D43" s="33">
        <v>16</v>
      </c>
      <c r="E43" s="34"/>
      <c r="F43" s="35"/>
      <c r="G43" s="36"/>
      <c r="H43" s="37"/>
      <c r="I43" s="38"/>
      <c r="J43" s="39"/>
      <c r="K43" s="40"/>
      <c r="L43" s="41"/>
      <c r="M43" s="42"/>
      <c r="N43" s="173" t="e">
        <f t="shared" si="0"/>
        <v>#DIV/0!</v>
      </c>
      <c r="O43" s="173"/>
      <c r="P43" s="173">
        <f t="shared" si="1"/>
        <v>0</v>
      </c>
      <c r="Q43" s="173"/>
      <c r="R43" s="173">
        <f t="shared" si="2"/>
        <v>0</v>
      </c>
      <c r="S43" s="173"/>
      <c r="T43" s="173">
        <f t="shared" si="3"/>
        <v>0</v>
      </c>
      <c r="U43" s="174"/>
    </row>
    <row r="44" spans="1:21" ht="24.9" customHeight="1" thickBot="1">
      <c r="A44" s="7" t="s">
        <v>100</v>
      </c>
      <c r="B44" s="84" t="s">
        <v>101</v>
      </c>
      <c r="C44" s="57" t="s">
        <v>44</v>
      </c>
      <c r="D44" s="33">
        <v>21</v>
      </c>
      <c r="E44" s="34"/>
      <c r="F44" s="35"/>
      <c r="G44" s="36"/>
      <c r="H44" s="37"/>
      <c r="I44" s="38"/>
      <c r="J44" s="39"/>
      <c r="K44" s="40"/>
      <c r="L44" s="41"/>
      <c r="M44" s="42"/>
      <c r="N44" s="173" t="e">
        <f t="shared" si="0"/>
        <v>#DIV/0!</v>
      </c>
      <c r="O44" s="173"/>
      <c r="P44" s="173">
        <f t="shared" si="1"/>
        <v>0</v>
      </c>
      <c r="Q44" s="173"/>
      <c r="R44" s="173">
        <f t="shared" si="2"/>
        <v>0</v>
      </c>
      <c r="S44" s="173"/>
      <c r="T44" s="173">
        <f t="shared" si="3"/>
        <v>0</v>
      </c>
      <c r="U44" s="174"/>
    </row>
    <row r="45" spans="1:21" ht="24.9" customHeight="1" thickBot="1">
      <c r="A45" s="7" t="s">
        <v>102</v>
      </c>
      <c r="B45" s="84" t="s">
        <v>103</v>
      </c>
      <c r="C45" s="57" t="s">
        <v>44</v>
      </c>
      <c r="D45" s="33">
        <v>39</v>
      </c>
      <c r="E45" s="34"/>
      <c r="F45" s="35"/>
      <c r="G45" s="36"/>
      <c r="H45" s="37"/>
      <c r="I45" s="38"/>
      <c r="J45" s="39"/>
      <c r="K45" s="40"/>
      <c r="L45" s="41"/>
      <c r="M45" s="42"/>
      <c r="N45" s="173" t="e">
        <f t="shared" ref="N45:N69" si="32">((E45*F45)+(I45*J45)+(L45*M45))/(F45+J45+M45)</f>
        <v>#DIV/0!</v>
      </c>
      <c r="O45" s="173"/>
      <c r="P45" s="173">
        <f t="shared" ref="P45:P69" si="33">F45+J45+M45</f>
        <v>0</v>
      </c>
      <c r="Q45" s="173"/>
      <c r="R45" s="173">
        <f t="shared" ref="R45:R69" si="34">H45+K45</f>
        <v>0</v>
      </c>
      <c r="S45" s="173"/>
      <c r="T45" s="173">
        <f t="shared" ref="T45:T69" si="35">(E45*F45)+H45+(I45*J45)+K45+(L45*M45)</f>
        <v>0</v>
      </c>
      <c r="U45" s="174"/>
    </row>
    <row r="46" spans="1:21" ht="24.9" customHeight="1" thickBot="1">
      <c r="A46" s="30" t="s">
        <v>104</v>
      </c>
      <c r="B46" s="85" t="s">
        <v>105</v>
      </c>
      <c r="C46" s="55" t="s">
        <v>44</v>
      </c>
      <c r="D46" s="10">
        <v>21</v>
      </c>
      <c r="E46" s="21"/>
      <c r="F46" s="22"/>
      <c r="G46" s="23"/>
      <c r="H46" s="24"/>
      <c r="I46" s="25"/>
      <c r="J46" s="26"/>
      <c r="K46" s="27"/>
      <c r="L46" s="28"/>
      <c r="M46" s="29"/>
      <c r="N46" s="161" t="e">
        <f t="shared" si="32"/>
        <v>#DIV/0!</v>
      </c>
      <c r="O46" s="161"/>
      <c r="P46" s="161">
        <f t="shared" si="33"/>
        <v>0</v>
      </c>
      <c r="Q46" s="161"/>
      <c r="R46" s="161">
        <f t="shared" si="34"/>
        <v>0</v>
      </c>
      <c r="S46" s="161"/>
      <c r="T46" s="161">
        <f t="shared" si="35"/>
        <v>0</v>
      </c>
      <c r="U46" s="162"/>
    </row>
    <row r="47" spans="1:21" ht="24.9" customHeight="1">
      <c r="A47" s="185" t="s">
        <v>106</v>
      </c>
      <c r="B47" s="43" t="s">
        <v>107</v>
      </c>
      <c r="C47" s="193" t="s">
        <v>108</v>
      </c>
      <c r="D47" s="60">
        <v>4669</v>
      </c>
      <c r="E47" s="21"/>
      <c r="F47" s="22"/>
      <c r="G47" s="23"/>
      <c r="H47" s="24"/>
      <c r="I47" s="25"/>
      <c r="J47" s="26"/>
      <c r="K47" s="27"/>
      <c r="L47" s="28"/>
      <c r="M47" s="29"/>
      <c r="N47" s="159" t="e">
        <f t="shared" si="32"/>
        <v>#DIV/0!</v>
      </c>
      <c r="O47" s="159"/>
      <c r="P47" s="159">
        <f t="shared" si="33"/>
        <v>0</v>
      </c>
      <c r="Q47" s="159"/>
      <c r="R47" s="159">
        <f t="shared" si="34"/>
        <v>0</v>
      </c>
      <c r="S47" s="159"/>
      <c r="T47" s="159">
        <f t="shared" si="35"/>
        <v>0</v>
      </c>
      <c r="U47" s="160"/>
    </row>
    <row r="48" spans="1:21" ht="24.9" customHeight="1">
      <c r="A48" s="186"/>
      <c r="B48" s="83" t="s">
        <v>109</v>
      </c>
      <c r="C48" s="194"/>
      <c r="D48" s="61">
        <v>12</v>
      </c>
      <c r="E48" s="62"/>
      <c r="F48" s="63"/>
      <c r="G48" s="64"/>
      <c r="H48" s="65"/>
      <c r="I48" s="66"/>
      <c r="J48" s="67"/>
      <c r="K48" s="68"/>
      <c r="L48" s="69"/>
      <c r="M48" s="70"/>
      <c r="N48" s="188" t="e">
        <f t="shared" si="32"/>
        <v>#DIV/0!</v>
      </c>
      <c r="O48" s="189"/>
      <c r="P48" s="189">
        <f t="shared" si="33"/>
        <v>0</v>
      </c>
      <c r="Q48" s="189"/>
      <c r="R48" s="189">
        <f t="shared" si="34"/>
        <v>0</v>
      </c>
      <c r="S48" s="189"/>
      <c r="T48" s="189">
        <f t="shared" si="35"/>
        <v>0</v>
      </c>
      <c r="U48" s="190"/>
    </row>
    <row r="49" spans="1:21" ht="24.9" customHeight="1">
      <c r="A49" s="186"/>
      <c r="B49" s="71" t="s">
        <v>110</v>
      </c>
      <c r="C49" s="194"/>
      <c r="D49" s="183">
        <v>18</v>
      </c>
      <c r="E49" s="62"/>
      <c r="F49" s="63"/>
      <c r="G49" s="64"/>
      <c r="H49" s="65"/>
      <c r="I49" s="66"/>
      <c r="J49" s="67"/>
      <c r="K49" s="68"/>
      <c r="L49" s="69"/>
      <c r="M49" s="70"/>
      <c r="N49" s="191" t="e">
        <f t="shared" si="32"/>
        <v>#DIV/0!</v>
      </c>
      <c r="O49" s="191"/>
      <c r="P49" s="191">
        <f t="shared" si="33"/>
        <v>0</v>
      </c>
      <c r="Q49" s="191"/>
      <c r="R49" s="191">
        <f t="shared" si="34"/>
        <v>0</v>
      </c>
      <c r="S49" s="191"/>
      <c r="T49" s="191">
        <f t="shared" si="35"/>
        <v>0</v>
      </c>
      <c r="U49" s="192"/>
    </row>
    <row r="50" spans="1:21" ht="24.9" customHeight="1" thickBot="1">
      <c r="A50" s="187"/>
      <c r="B50" s="86" t="s">
        <v>111</v>
      </c>
      <c r="C50" s="195"/>
      <c r="D50" s="184"/>
      <c r="E50" s="11"/>
      <c r="F50" s="12"/>
      <c r="G50" s="13"/>
      <c r="H50" s="14"/>
      <c r="I50" s="15"/>
      <c r="J50" s="16"/>
      <c r="K50" s="17"/>
      <c r="L50" s="18"/>
      <c r="M50" s="19"/>
      <c r="N50" s="191" t="e">
        <f t="shared" ref="N50" si="36">((E50*F50)+(I50*J50)+(L50*M50))/(F50+J50+M50)</f>
        <v>#DIV/0!</v>
      </c>
      <c r="O50" s="191"/>
      <c r="P50" s="191">
        <f t="shared" ref="P50" si="37">F50+J50+M50</f>
        <v>0</v>
      </c>
      <c r="Q50" s="191"/>
      <c r="R50" s="191">
        <f t="shared" ref="R50" si="38">H50+K50</f>
        <v>0</v>
      </c>
      <c r="S50" s="191"/>
      <c r="T50" s="191">
        <f t="shared" ref="T50" si="39">(E50*F50)+H50+(I50*J50)+K50+(L50*M50)</f>
        <v>0</v>
      </c>
      <c r="U50" s="192"/>
    </row>
    <row r="51" spans="1:21" ht="24.9" customHeight="1">
      <c r="A51" s="185" t="s">
        <v>112</v>
      </c>
      <c r="B51" s="43" t="s">
        <v>113</v>
      </c>
      <c r="C51" s="180" t="s">
        <v>44</v>
      </c>
      <c r="D51" s="60">
        <v>680</v>
      </c>
      <c r="E51" s="21"/>
      <c r="F51" s="22"/>
      <c r="G51" s="23"/>
      <c r="H51" s="24"/>
      <c r="I51" s="25"/>
      <c r="J51" s="26"/>
      <c r="K51" s="27"/>
      <c r="L51" s="28"/>
      <c r="M51" s="29"/>
      <c r="N51" s="159" t="e">
        <f t="shared" si="32"/>
        <v>#DIV/0!</v>
      </c>
      <c r="O51" s="159"/>
      <c r="P51" s="159">
        <f t="shared" si="33"/>
        <v>0</v>
      </c>
      <c r="Q51" s="159"/>
      <c r="R51" s="159">
        <f t="shared" si="34"/>
        <v>0</v>
      </c>
      <c r="S51" s="159"/>
      <c r="T51" s="159">
        <f t="shared" si="35"/>
        <v>0</v>
      </c>
      <c r="U51" s="160"/>
    </row>
    <row r="52" spans="1:21" ht="24.9" customHeight="1">
      <c r="A52" s="186"/>
      <c r="B52" s="115" t="s">
        <v>114</v>
      </c>
      <c r="C52" s="181"/>
      <c r="D52" s="61">
        <v>16</v>
      </c>
      <c r="E52" s="117"/>
      <c r="F52" s="118"/>
      <c r="G52" s="119"/>
      <c r="H52" s="120"/>
      <c r="I52" s="121"/>
      <c r="J52" s="122"/>
      <c r="K52" s="123"/>
      <c r="L52" s="124"/>
      <c r="M52" s="125"/>
      <c r="N52" s="196" t="e">
        <f t="shared" si="32"/>
        <v>#DIV/0!</v>
      </c>
      <c r="O52" s="197"/>
      <c r="P52" s="197">
        <f t="shared" si="33"/>
        <v>0</v>
      </c>
      <c r="Q52" s="197"/>
      <c r="R52" s="197">
        <f t="shared" si="34"/>
        <v>0</v>
      </c>
      <c r="S52" s="197"/>
      <c r="T52" s="197">
        <f t="shared" si="35"/>
        <v>0</v>
      </c>
      <c r="U52" s="198"/>
    </row>
    <row r="53" spans="1:21" ht="24.9" customHeight="1" thickBot="1">
      <c r="A53" s="187"/>
      <c r="B53" s="116" t="s">
        <v>85</v>
      </c>
      <c r="C53" s="182"/>
      <c r="D53" s="72">
        <v>0</v>
      </c>
      <c r="E53" s="126"/>
      <c r="F53" s="107"/>
      <c r="G53" s="108"/>
      <c r="H53" s="109"/>
      <c r="I53" s="110"/>
      <c r="J53" s="111"/>
      <c r="K53" s="112"/>
      <c r="L53" s="113"/>
      <c r="M53" s="114"/>
      <c r="N53" s="196" t="e">
        <f t="shared" ref="N53" si="40">((E53*F53)+(I53*J53)+(L53*M53))/(F53+J53+M53)</f>
        <v>#DIV/0!</v>
      </c>
      <c r="O53" s="197"/>
      <c r="P53" s="197">
        <f t="shared" ref="P53" si="41">F53+J53+M53</f>
        <v>0</v>
      </c>
      <c r="Q53" s="197"/>
      <c r="R53" s="197">
        <f t="shared" ref="R53" si="42">H53+K53</f>
        <v>0</v>
      </c>
      <c r="S53" s="197"/>
      <c r="T53" s="197">
        <f t="shared" ref="T53" si="43">(E53*F53)+H53+(I53*J53)+K53+(L53*M53)</f>
        <v>0</v>
      </c>
      <c r="U53" s="198"/>
    </row>
    <row r="54" spans="1:21" ht="24.9" customHeight="1" thickBot="1">
      <c r="A54" s="7" t="s">
        <v>115</v>
      </c>
      <c r="B54" s="31" t="s">
        <v>116</v>
      </c>
      <c r="C54" s="57" t="s">
        <v>44</v>
      </c>
      <c r="D54" s="33">
        <v>80</v>
      </c>
      <c r="E54" s="73"/>
      <c r="F54" s="74"/>
      <c r="G54" s="75"/>
      <c r="H54" s="76"/>
      <c r="I54" s="77"/>
      <c r="J54" s="78"/>
      <c r="K54" s="79"/>
      <c r="L54" s="80"/>
      <c r="M54" s="81"/>
      <c r="N54" s="173" t="e">
        <f t="shared" si="32"/>
        <v>#DIV/0!</v>
      </c>
      <c r="O54" s="173"/>
      <c r="P54" s="173">
        <f t="shared" si="33"/>
        <v>0</v>
      </c>
      <c r="Q54" s="173"/>
      <c r="R54" s="173">
        <f t="shared" si="34"/>
        <v>0</v>
      </c>
      <c r="S54" s="173"/>
      <c r="T54" s="173">
        <f t="shared" si="35"/>
        <v>0</v>
      </c>
      <c r="U54" s="174"/>
    </row>
    <row r="55" spans="1:21" ht="24.9" customHeight="1" thickBot="1">
      <c r="A55" s="7" t="s">
        <v>117</v>
      </c>
      <c r="B55" s="31" t="s">
        <v>118</v>
      </c>
      <c r="C55" s="57" t="s">
        <v>44</v>
      </c>
      <c r="D55" s="33">
        <v>109</v>
      </c>
      <c r="E55" s="34"/>
      <c r="F55" s="35"/>
      <c r="G55" s="36"/>
      <c r="H55" s="37"/>
      <c r="I55" s="38"/>
      <c r="J55" s="39"/>
      <c r="K55" s="40"/>
      <c r="L55" s="41"/>
      <c r="M55" s="42"/>
      <c r="N55" s="173" t="e">
        <f t="shared" si="32"/>
        <v>#DIV/0!</v>
      </c>
      <c r="O55" s="173"/>
      <c r="P55" s="173">
        <f t="shared" si="33"/>
        <v>0</v>
      </c>
      <c r="Q55" s="173"/>
      <c r="R55" s="173">
        <f t="shared" si="34"/>
        <v>0</v>
      </c>
      <c r="S55" s="173"/>
      <c r="T55" s="173">
        <f t="shared" si="35"/>
        <v>0</v>
      </c>
      <c r="U55" s="174"/>
    </row>
    <row r="56" spans="1:21" ht="24.9" customHeight="1" thickBot="1">
      <c r="A56" s="7" t="s">
        <v>119</v>
      </c>
      <c r="B56" s="31" t="s">
        <v>120</v>
      </c>
      <c r="C56" s="57" t="s">
        <v>44</v>
      </c>
      <c r="D56" s="33">
        <v>438</v>
      </c>
      <c r="E56" s="34"/>
      <c r="F56" s="35"/>
      <c r="G56" s="36"/>
      <c r="H56" s="37"/>
      <c r="I56" s="38"/>
      <c r="J56" s="39"/>
      <c r="K56" s="40"/>
      <c r="L56" s="41"/>
      <c r="M56" s="42"/>
      <c r="N56" s="173" t="e">
        <f t="shared" si="32"/>
        <v>#DIV/0!</v>
      </c>
      <c r="O56" s="173"/>
      <c r="P56" s="173">
        <f t="shared" si="33"/>
        <v>0</v>
      </c>
      <c r="Q56" s="173"/>
      <c r="R56" s="173">
        <f t="shared" si="34"/>
        <v>0</v>
      </c>
      <c r="S56" s="173"/>
      <c r="T56" s="173">
        <f t="shared" si="35"/>
        <v>0</v>
      </c>
      <c r="U56" s="174"/>
    </row>
    <row r="57" spans="1:21" ht="24.9" customHeight="1" thickBot="1">
      <c r="A57" s="7" t="s">
        <v>121</v>
      </c>
      <c r="B57" s="31" t="s">
        <v>122</v>
      </c>
      <c r="C57" s="57" t="s">
        <v>44</v>
      </c>
      <c r="D57" s="33">
        <v>43</v>
      </c>
      <c r="E57" s="34"/>
      <c r="F57" s="35"/>
      <c r="G57" s="36"/>
      <c r="H57" s="37"/>
      <c r="I57" s="38"/>
      <c r="J57" s="39"/>
      <c r="K57" s="40"/>
      <c r="L57" s="41"/>
      <c r="M57" s="42"/>
      <c r="N57" s="173" t="e">
        <f t="shared" si="32"/>
        <v>#DIV/0!</v>
      </c>
      <c r="O57" s="173"/>
      <c r="P57" s="173">
        <f t="shared" si="33"/>
        <v>0</v>
      </c>
      <c r="Q57" s="173"/>
      <c r="R57" s="173">
        <f t="shared" si="34"/>
        <v>0</v>
      </c>
      <c r="S57" s="173"/>
      <c r="T57" s="173">
        <f t="shared" si="35"/>
        <v>0</v>
      </c>
      <c r="U57" s="174"/>
    </row>
    <row r="58" spans="1:21" ht="24.9" customHeight="1" thickBot="1">
      <c r="A58" s="185" t="s">
        <v>123</v>
      </c>
      <c r="B58" s="8" t="s">
        <v>124</v>
      </c>
      <c r="C58" s="180" t="s">
        <v>44</v>
      </c>
      <c r="D58" s="200">
        <v>379</v>
      </c>
      <c r="E58" s="88"/>
      <c r="F58" s="89"/>
      <c r="G58" s="90"/>
      <c r="H58" s="91"/>
      <c r="I58" s="92"/>
      <c r="J58" s="93"/>
      <c r="K58" s="94"/>
      <c r="L58" s="95"/>
      <c r="M58" s="96"/>
      <c r="N58" s="159" t="e">
        <f t="shared" si="32"/>
        <v>#DIV/0!</v>
      </c>
      <c r="O58" s="159"/>
      <c r="P58" s="159">
        <f t="shared" si="33"/>
        <v>0</v>
      </c>
      <c r="Q58" s="159"/>
      <c r="R58" s="159">
        <f t="shared" si="34"/>
        <v>0</v>
      </c>
      <c r="S58" s="159"/>
      <c r="T58" s="159">
        <f t="shared" si="35"/>
        <v>0</v>
      </c>
      <c r="U58" s="160"/>
    </row>
    <row r="59" spans="1:21" ht="24.9" customHeight="1" thickBot="1">
      <c r="A59" s="187"/>
      <c r="B59" s="116" t="s">
        <v>125</v>
      </c>
      <c r="C59" s="182"/>
      <c r="D59" s="184"/>
      <c r="E59" s="45"/>
      <c r="F59" s="46"/>
      <c r="G59" s="47"/>
      <c r="H59" s="48"/>
      <c r="I59" s="49"/>
      <c r="J59" s="50"/>
      <c r="K59" s="51"/>
      <c r="L59" s="52"/>
      <c r="M59" s="53"/>
      <c r="N59" s="159" t="e">
        <f t="shared" ref="N59" si="44">((E59*F59)+(I59*J59)+(L59*M59))/(F59+J59+M59)</f>
        <v>#DIV/0!</v>
      </c>
      <c r="O59" s="159"/>
      <c r="P59" s="159">
        <f t="shared" ref="P59" si="45">F59+J59+M59</f>
        <v>0</v>
      </c>
      <c r="Q59" s="159"/>
      <c r="R59" s="159">
        <f t="shared" ref="R59" si="46">H59+K59</f>
        <v>0</v>
      </c>
      <c r="S59" s="159"/>
      <c r="T59" s="159">
        <f t="shared" ref="T59" si="47">(E59*F59)+H59+(I59*J59)+K59+(L59*M59)</f>
        <v>0</v>
      </c>
      <c r="U59" s="160"/>
    </row>
    <row r="60" spans="1:21" ht="24.9" customHeight="1" thickBot="1">
      <c r="A60" s="7" t="s">
        <v>126</v>
      </c>
      <c r="B60" s="31" t="s">
        <v>127</v>
      </c>
      <c r="C60" s="57" t="s">
        <v>44</v>
      </c>
      <c r="D60" s="33">
        <v>40</v>
      </c>
      <c r="E60" s="34"/>
      <c r="F60" s="35"/>
      <c r="G60" s="36"/>
      <c r="H60" s="37"/>
      <c r="I60" s="38"/>
      <c r="J60" s="39"/>
      <c r="K60" s="40"/>
      <c r="L60" s="41"/>
      <c r="M60" s="42"/>
      <c r="N60" s="173" t="e">
        <f t="shared" si="32"/>
        <v>#DIV/0!</v>
      </c>
      <c r="O60" s="173"/>
      <c r="P60" s="173">
        <f t="shared" si="33"/>
        <v>0</v>
      </c>
      <c r="Q60" s="173"/>
      <c r="R60" s="173">
        <f t="shared" si="34"/>
        <v>0</v>
      </c>
      <c r="S60" s="173"/>
      <c r="T60" s="173">
        <f t="shared" si="35"/>
        <v>0</v>
      </c>
      <c r="U60" s="174"/>
    </row>
    <row r="61" spans="1:21" ht="24.9" customHeight="1" thickBot="1">
      <c r="A61" s="7" t="s">
        <v>128</v>
      </c>
      <c r="B61" s="31" t="s">
        <v>129</v>
      </c>
      <c r="C61" s="57" t="s">
        <v>44</v>
      </c>
      <c r="D61" s="33">
        <v>25</v>
      </c>
      <c r="E61" s="34"/>
      <c r="F61" s="35"/>
      <c r="G61" s="36"/>
      <c r="H61" s="37"/>
      <c r="I61" s="38"/>
      <c r="J61" s="39"/>
      <c r="K61" s="40"/>
      <c r="L61" s="41"/>
      <c r="M61" s="42"/>
      <c r="N61" s="173" t="e">
        <f t="shared" si="32"/>
        <v>#DIV/0!</v>
      </c>
      <c r="O61" s="173"/>
      <c r="P61" s="173">
        <f t="shared" si="33"/>
        <v>0</v>
      </c>
      <c r="Q61" s="173"/>
      <c r="R61" s="173">
        <f t="shared" si="34"/>
        <v>0</v>
      </c>
      <c r="S61" s="173"/>
      <c r="T61" s="173">
        <f t="shared" si="35"/>
        <v>0</v>
      </c>
      <c r="U61" s="174"/>
    </row>
    <row r="62" spans="1:21" ht="24.9" customHeight="1" thickBot="1">
      <c r="A62" s="7" t="s">
        <v>130</v>
      </c>
      <c r="B62" s="31" t="s">
        <v>131</v>
      </c>
      <c r="C62" s="57" t="s">
        <v>44</v>
      </c>
      <c r="D62" s="33">
        <v>25</v>
      </c>
      <c r="E62" s="34"/>
      <c r="F62" s="35"/>
      <c r="G62" s="36"/>
      <c r="H62" s="37"/>
      <c r="I62" s="38"/>
      <c r="J62" s="39"/>
      <c r="K62" s="40"/>
      <c r="L62" s="41"/>
      <c r="M62" s="42"/>
      <c r="N62" s="173" t="e">
        <f t="shared" si="32"/>
        <v>#DIV/0!</v>
      </c>
      <c r="O62" s="173"/>
      <c r="P62" s="173">
        <f t="shared" si="33"/>
        <v>0</v>
      </c>
      <c r="Q62" s="173"/>
      <c r="R62" s="173">
        <f t="shared" si="34"/>
        <v>0</v>
      </c>
      <c r="S62" s="173"/>
      <c r="T62" s="173">
        <f t="shared" si="35"/>
        <v>0</v>
      </c>
      <c r="U62" s="174"/>
    </row>
    <row r="63" spans="1:21" ht="24.9" customHeight="1" thickBot="1">
      <c r="A63" s="185" t="s">
        <v>132</v>
      </c>
      <c r="B63" s="8" t="s">
        <v>133</v>
      </c>
      <c r="C63" s="193" t="s">
        <v>134</v>
      </c>
      <c r="D63" s="200">
        <v>2806</v>
      </c>
      <c r="E63" s="88"/>
      <c r="F63" s="89"/>
      <c r="G63" s="90"/>
      <c r="H63" s="91"/>
      <c r="I63" s="92"/>
      <c r="J63" s="93"/>
      <c r="K63" s="94"/>
      <c r="L63" s="95"/>
      <c r="M63" s="96"/>
      <c r="N63" s="159" t="e">
        <f t="shared" si="32"/>
        <v>#DIV/0!</v>
      </c>
      <c r="O63" s="159"/>
      <c r="P63" s="159">
        <f t="shared" si="33"/>
        <v>0</v>
      </c>
      <c r="Q63" s="159"/>
      <c r="R63" s="159">
        <f t="shared" si="34"/>
        <v>0</v>
      </c>
      <c r="S63" s="159"/>
      <c r="T63" s="159">
        <f t="shared" si="35"/>
        <v>0</v>
      </c>
      <c r="U63" s="160"/>
    </row>
    <row r="64" spans="1:21" ht="24.9" customHeight="1" thickBot="1">
      <c r="A64" s="187"/>
      <c r="B64" s="116" t="s">
        <v>135</v>
      </c>
      <c r="C64" s="195"/>
      <c r="D64" s="184"/>
      <c r="E64" s="45"/>
      <c r="F64" s="46"/>
      <c r="G64" s="47"/>
      <c r="H64" s="48"/>
      <c r="I64" s="49"/>
      <c r="J64" s="50"/>
      <c r="K64" s="51"/>
      <c r="L64" s="52"/>
      <c r="M64" s="53"/>
      <c r="N64" s="159" t="e">
        <f t="shared" ref="N64" si="48">((E64*F64)+(I64*J64)+(L64*M64))/(F64+J64+M64)</f>
        <v>#DIV/0!</v>
      </c>
      <c r="O64" s="159"/>
      <c r="P64" s="159">
        <f t="shared" ref="P64" si="49">F64+J64+M64</f>
        <v>0</v>
      </c>
      <c r="Q64" s="159"/>
      <c r="R64" s="159">
        <f t="shared" ref="R64" si="50">H64+K64</f>
        <v>0</v>
      </c>
      <c r="S64" s="159"/>
      <c r="T64" s="159">
        <f t="shared" ref="T64" si="51">(E64*F64)+H64+(I64*J64)+K64+(L64*M64)</f>
        <v>0</v>
      </c>
      <c r="U64" s="160"/>
    </row>
    <row r="65" spans="1:21" ht="24.9" customHeight="1" thickBot="1">
      <c r="A65" s="7" t="s">
        <v>136</v>
      </c>
      <c r="B65" s="31" t="s">
        <v>137</v>
      </c>
      <c r="C65" s="57" t="s">
        <v>44</v>
      </c>
      <c r="D65" s="33">
        <v>25</v>
      </c>
      <c r="E65" s="34"/>
      <c r="F65" s="35"/>
      <c r="G65" s="36"/>
      <c r="H65" s="37"/>
      <c r="I65" s="38"/>
      <c r="J65" s="39"/>
      <c r="K65" s="40"/>
      <c r="L65" s="41"/>
      <c r="M65" s="42"/>
      <c r="N65" s="173" t="e">
        <f t="shared" si="32"/>
        <v>#DIV/0!</v>
      </c>
      <c r="O65" s="173"/>
      <c r="P65" s="173">
        <f t="shared" si="33"/>
        <v>0</v>
      </c>
      <c r="Q65" s="173"/>
      <c r="R65" s="173">
        <f t="shared" si="34"/>
        <v>0</v>
      </c>
      <c r="S65" s="173"/>
      <c r="T65" s="173">
        <f t="shared" si="35"/>
        <v>0</v>
      </c>
      <c r="U65" s="174"/>
    </row>
    <row r="66" spans="1:21" ht="24.9" customHeight="1" thickBot="1">
      <c r="A66" s="7" t="s">
        <v>138</v>
      </c>
      <c r="B66" s="31" t="s">
        <v>139</v>
      </c>
      <c r="C66" s="57" t="s">
        <v>44</v>
      </c>
      <c r="D66" s="33">
        <v>21</v>
      </c>
      <c r="E66" s="34"/>
      <c r="F66" s="35"/>
      <c r="G66" s="36"/>
      <c r="H66" s="37"/>
      <c r="I66" s="38"/>
      <c r="J66" s="39"/>
      <c r="K66" s="40"/>
      <c r="L66" s="41"/>
      <c r="M66" s="42"/>
      <c r="N66" s="173" t="e">
        <f t="shared" si="32"/>
        <v>#DIV/0!</v>
      </c>
      <c r="O66" s="173"/>
      <c r="P66" s="173">
        <f t="shared" si="33"/>
        <v>0</v>
      </c>
      <c r="Q66" s="173"/>
      <c r="R66" s="173">
        <f t="shared" si="34"/>
        <v>0</v>
      </c>
      <c r="S66" s="173"/>
      <c r="T66" s="173">
        <f t="shared" si="35"/>
        <v>0</v>
      </c>
      <c r="U66" s="174"/>
    </row>
    <row r="67" spans="1:21" ht="24.9" customHeight="1" thickBot="1">
      <c r="A67" s="7" t="s">
        <v>140</v>
      </c>
      <c r="B67" s="31" t="s">
        <v>141</v>
      </c>
      <c r="C67" s="57" t="s">
        <v>44</v>
      </c>
      <c r="D67" s="33">
        <v>50</v>
      </c>
      <c r="E67" s="34"/>
      <c r="F67" s="35"/>
      <c r="G67" s="36"/>
      <c r="H67" s="37"/>
      <c r="I67" s="38"/>
      <c r="J67" s="39"/>
      <c r="K67" s="40"/>
      <c r="L67" s="41"/>
      <c r="M67" s="42"/>
      <c r="N67" s="173" t="e">
        <f t="shared" si="32"/>
        <v>#DIV/0!</v>
      </c>
      <c r="O67" s="173"/>
      <c r="P67" s="173">
        <f t="shared" si="33"/>
        <v>0</v>
      </c>
      <c r="Q67" s="173"/>
      <c r="R67" s="173">
        <f t="shared" si="34"/>
        <v>0</v>
      </c>
      <c r="S67" s="173"/>
      <c r="T67" s="173">
        <f t="shared" si="35"/>
        <v>0</v>
      </c>
      <c r="U67" s="174"/>
    </row>
    <row r="68" spans="1:21" ht="24.9" customHeight="1" thickBot="1">
      <c r="A68" s="7" t="s">
        <v>142</v>
      </c>
      <c r="B68" s="31" t="s">
        <v>143</v>
      </c>
      <c r="C68" s="57" t="s">
        <v>44</v>
      </c>
      <c r="D68" s="33">
        <v>220</v>
      </c>
      <c r="E68" s="34"/>
      <c r="F68" s="35"/>
      <c r="G68" s="36"/>
      <c r="H68" s="37"/>
      <c r="I68" s="38"/>
      <c r="J68" s="39"/>
      <c r="K68" s="40"/>
      <c r="L68" s="41"/>
      <c r="M68" s="42"/>
      <c r="N68" s="173" t="e">
        <f t="shared" si="32"/>
        <v>#DIV/0!</v>
      </c>
      <c r="O68" s="173"/>
      <c r="P68" s="173">
        <f t="shared" si="33"/>
        <v>0</v>
      </c>
      <c r="Q68" s="173"/>
      <c r="R68" s="173">
        <f t="shared" si="34"/>
        <v>0</v>
      </c>
      <c r="S68" s="173"/>
      <c r="T68" s="173">
        <f t="shared" si="35"/>
        <v>0</v>
      </c>
      <c r="U68" s="174"/>
    </row>
    <row r="69" spans="1:21" ht="24.9" customHeight="1" thickBot="1">
      <c r="A69" s="7" t="s">
        <v>144</v>
      </c>
      <c r="B69" s="31" t="s">
        <v>145</v>
      </c>
      <c r="C69" s="57" t="s">
        <v>44</v>
      </c>
      <c r="D69" s="33">
        <v>0</v>
      </c>
      <c r="E69" s="34"/>
      <c r="F69" s="35"/>
      <c r="G69" s="36"/>
      <c r="H69" s="37"/>
      <c r="I69" s="38"/>
      <c r="J69" s="39"/>
      <c r="K69" s="40"/>
      <c r="L69" s="41"/>
      <c r="M69" s="42"/>
      <c r="N69" s="173" t="e">
        <f t="shared" si="32"/>
        <v>#DIV/0!</v>
      </c>
      <c r="O69" s="173"/>
      <c r="P69" s="173">
        <f t="shared" si="33"/>
        <v>0</v>
      </c>
      <c r="Q69" s="173"/>
      <c r="R69" s="173">
        <f t="shared" si="34"/>
        <v>0</v>
      </c>
      <c r="S69" s="173"/>
      <c r="T69" s="173">
        <f t="shared" si="35"/>
        <v>0</v>
      </c>
      <c r="U69" s="174"/>
    </row>
    <row r="70" spans="1:21">
      <c r="T70" s="199">
        <f>SUM(T6:U69)</f>
        <v>0</v>
      </c>
      <c r="U70" s="199">
        <f>SUM(U6:V69)</f>
        <v>0</v>
      </c>
    </row>
  </sheetData>
  <mergeCells count="303">
    <mergeCell ref="A58:A59"/>
    <mergeCell ref="C58:C59"/>
    <mergeCell ref="D58:D59"/>
    <mergeCell ref="N59:O59"/>
    <mergeCell ref="P59:Q59"/>
    <mergeCell ref="R59:S59"/>
    <mergeCell ref="T59:U59"/>
    <mergeCell ref="A63:A64"/>
    <mergeCell ref="C63:C64"/>
    <mergeCell ref="D63:D64"/>
    <mergeCell ref="N64:O64"/>
    <mergeCell ref="P64:Q64"/>
    <mergeCell ref="R64:S64"/>
    <mergeCell ref="T64:U64"/>
    <mergeCell ref="N63:O63"/>
    <mergeCell ref="P63:Q63"/>
    <mergeCell ref="R63:S63"/>
    <mergeCell ref="T63:U63"/>
    <mergeCell ref="N58:O58"/>
    <mergeCell ref="P58:Q58"/>
    <mergeCell ref="R58:S58"/>
    <mergeCell ref="T58:U58"/>
    <mergeCell ref="N60:O60"/>
    <mergeCell ref="P60:Q60"/>
    <mergeCell ref="D14:D15"/>
    <mergeCell ref="D7:D8"/>
    <mergeCell ref="C11:C12"/>
    <mergeCell ref="N26:O26"/>
    <mergeCell ref="P26:Q26"/>
    <mergeCell ref="A7:A8"/>
    <mergeCell ref="C7:C8"/>
    <mergeCell ref="A14:A15"/>
    <mergeCell ref="C14:C15"/>
    <mergeCell ref="A19:A20"/>
    <mergeCell ref="C19:C20"/>
    <mergeCell ref="N8:O8"/>
    <mergeCell ref="P8:Q8"/>
    <mergeCell ref="N22:O22"/>
    <mergeCell ref="P22:Q22"/>
    <mergeCell ref="N17:O17"/>
    <mergeCell ref="P17:Q17"/>
    <mergeCell ref="N12:O12"/>
    <mergeCell ref="P12:Q12"/>
    <mergeCell ref="A11:A12"/>
    <mergeCell ref="D11:D12"/>
    <mergeCell ref="N7:O7"/>
    <mergeCell ref="A25:A26"/>
    <mergeCell ref="C25:C26"/>
    <mergeCell ref="N66:O66"/>
    <mergeCell ref="P66:Q66"/>
    <mergeCell ref="R66:S66"/>
    <mergeCell ref="T66:U66"/>
    <mergeCell ref="N67:O67"/>
    <mergeCell ref="P67:Q67"/>
    <mergeCell ref="R67:S67"/>
    <mergeCell ref="T67:U67"/>
    <mergeCell ref="D19:D20"/>
    <mergeCell ref="D25:D26"/>
    <mergeCell ref="R26:S26"/>
    <mergeCell ref="T26:U26"/>
    <mergeCell ref="N28:O28"/>
    <mergeCell ref="P28:Q28"/>
    <mergeCell ref="R28:S28"/>
    <mergeCell ref="T28:U28"/>
    <mergeCell ref="D32:D33"/>
    <mergeCell ref="N33:O33"/>
    <mergeCell ref="P33:Q33"/>
    <mergeCell ref="R33:S33"/>
    <mergeCell ref="T33:U33"/>
    <mergeCell ref="N32:O32"/>
    <mergeCell ref="P32:Q32"/>
    <mergeCell ref="R32:S32"/>
    <mergeCell ref="T70:U70"/>
    <mergeCell ref="N68:O68"/>
    <mergeCell ref="P68:Q68"/>
    <mergeCell ref="R68:S68"/>
    <mergeCell ref="T68:U68"/>
    <mergeCell ref="N69:O69"/>
    <mergeCell ref="P69:Q69"/>
    <mergeCell ref="R69:S69"/>
    <mergeCell ref="T69:U69"/>
    <mergeCell ref="N65:O65"/>
    <mergeCell ref="P65:Q65"/>
    <mergeCell ref="R65:S65"/>
    <mergeCell ref="T65:U65"/>
    <mergeCell ref="N61:O61"/>
    <mergeCell ref="P61:Q61"/>
    <mergeCell ref="R61:S61"/>
    <mergeCell ref="T61:U61"/>
    <mergeCell ref="N62:O62"/>
    <mergeCell ref="P62:Q62"/>
    <mergeCell ref="R62:S62"/>
    <mergeCell ref="T62:U62"/>
    <mergeCell ref="R60:S60"/>
    <mergeCell ref="T60:U60"/>
    <mergeCell ref="N56:O56"/>
    <mergeCell ref="P56:Q56"/>
    <mergeCell ref="R56:S56"/>
    <mergeCell ref="T56:U56"/>
    <mergeCell ref="N57:O57"/>
    <mergeCell ref="P57:Q57"/>
    <mergeCell ref="R57:S57"/>
    <mergeCell ref="T57:U57"/>
    <mergeCell ref="N54:O54"/>
    <mergeCell ref="P54:Q54"/>
    <mergeCell ref="R54:S54"/>
    <mergeCell ref="T54:U54"/>
    <mergeCell ref="N55:O55"/>
    <mergeCell ref="P55:Q55"/>
    <mergeCell ref="R55:S55"/>
    <mergeCell ref="T55:U55"/>
    <mergeCell ref="R46:S46"/>
    <mergeCell ref="T46:U46"/>
    <mergeCell ref="N51:O51"/>
    <mergeCell ref="P51:Q51"/>
    <mergeCell ref="R51:S51"/>
    <mergeCell ref="T51:U51"/>
    <mergeCell ref="N52:O52"/>
    <mergeCell ref="P52:Q52"/>
    <mergeCell ref="R52:S52"/>
    <mergeCell ref="T52:U52"/>
    <mergeCell ref="T53:U53"/>
    <mergeCell ref="D49:D50"/>
    <mergeCell ref="A47:A50"/>
    <mergeCell ref="C47:C50"/>
    <mergeCell ref="N50:O50"/>
    <mergeCell ref="P50:Q50"/>
    <mergeCell ref="R50:S50"/>
    <mergeCell ref="T50:U50"/>
    <mergeCell ref="A51:A53"/>
    <mergeCell ref="C51:C53"/>
    <mergeCell ref="N53:O53"/>
    <mergeCell ref="P53:Q53"/>
    <mergeCell ref="R53:S53"/>
    <mergeCell ref="N47:O47"/>
    <mergeCell ref="P47:Q47"/>
    <mergeCell ref="R47:S47"/>
    <mergeCell ref="T47:U47"/>
    <mergeCell ref="N49:O49"/>
    <mergeCell ref="P49:Q49"/>
    <mergeCell ref="R49:S49"/>
    <mergeCell ref="T49:U49"/>
    <mergeCell ref="N44:O44"/>
    <mergeCell ref="P44:Q44"/>
    <mergeCell ref="R44:S44"/>
    <mergeCell ref="T44:U44"/>
    <mergeCell ref="N45:O45"/>
    <mergeCell ref="P45:Q45"/>
    <mergeCell ref="R45:S45"/>
    <mergeCell ref="T45:U45"/>
    <mergeCell ref="N48:O48"/>
    <mergeCell ref="P48:Q48"/>
    <mergeCell ref="R48:S48"/>
    <mergeCell ref="T48:U48"/>
    <mergeCell ref="N46:O46"/>
    <mergeCell ref="P46:Q46"/>
    <mergeCell ref="N42:O42"/>
    <mergeCell ref="P42:Q42"/>
    <mergeCell ref="R42:S42"/>
    <mergeCell ref="T42:U42"/>
    <mergeCell ref="N43:O43"/>
    <mergeCell ref="P43:Q43"/>
    <mergeCell ref="R43:S43"/>
    <mergeCell ref="T43:U43"/>
    <mergeCell ref="N40:O40"/>
    <mergeCell ref="P40:Q40"/>
    <mergeCell ref="R40:S40"/>
    <mergeCell ref="T40:U40"/>
    <mergeCell ref="N41:O41"/>
    <mergeCell ref="P41:Q41"/>
    <mergeCell ref="R41:S41"/>
    <mergeCell ref="T41:U41"/>
    <mergeCell ref="N38:O38"/>
    <mergeCell ref="P38:Q38"/>
    <mergeCell ref="R38:S38"/>
    <mergeCell ref="T38:U38"/>
    <mergeCell ref="N39:O39"/>
    <mergeCell ref="P39:Q39"/>
    <mergeCell ref="R39:S39"/>
    <mergeCell ref="T39:U39"/>
    <mergeCell ref="N35:O35"/>
    <mergeCell ref="P35:Q35"/>
    <mergeCell ref="R35:S35"/>
    <mergeCell ref="T35:U35"/>
    <mergeCell ref="N36:O36"/>
    <mergeCell ref="P36:Q36"/>
    <mergeCell ref="R36:S36"/>
    <mergeCell ref="T36:U36"/>
    <mergeCell ref="N37:O37"/>
    <mergeCell ref="P37:Q37"/>
    <mergeCell ref="R37:S37"/>
    <mergeCell ref="T37:U37"/>
    <mergeCell ref="N34:O34"/>
    <mergeCell ref="P34:Q34"/>
    <mergeCell ref="R34:S34"/>
    <mergeCell ref="T34:U34"/>
    <mergeCell ref="C34:C37"/>
    <mergeCell ref="D36:D37"/>
    <mergeCell ref="A34:A37"/>
    <mergeCell ref="N30:O30"/>
    <mergeCell ref="P30:Q30"/>
    <mergeCell ref="R30:S30"/>
    <mergeCell ref="T30:U30"/>
    <mergeCell ref="N31:O31"/>
    <mergeCell ref="P31:Q31"/>
    <mergeCell ref="R31:S31"/>
    <mergeCell ref="T31:U31"/>
    <mergeCell ref="A32:A33"/>
    <mergeCell ref="C32:C33"/>
    <mergeCell ref="T32:U32"/>
    <mergeCell ref="P29:Q29"/>
    <mergeCell ref="R29:S29"/>
    <mergeCell ref="T29:U29"/>
    <mergeCell ref="N24:O24"/>
    <mergeCell ref="P24:Q24"/>
    <mergeCell ref="R24:S24"/>
    <mergeCell ref="T24:U24"/>
    <mergeCell ref="N25:O25"/>
    <mergeCell ref="P25:Q25"/>
    <mergeCell ref="R25:S25"/>
    <mergeCell ref="T25:U25"/>
    <mergeCell ref="N27:O27"/>
    <mergeCell ref="P27:Q27"/>
    <mergeCell ref="R27:S27"/>
    <mergeCell ref="T27:U27"/>
    <mergeCell ref="N29:O29"/>
    <mergeCell ref="R22:S22"/>
    <mergeCell ref="T22:U22"/>
    <mergeCell ref="N23:O23"/>
    <mergeCell ref="P23:Q23"/>
    <mergeCell ref="R23:S23"/>
    <mergeCell ref="T23:U23"/>
    <mergeCell ref="N19:O19"/>
    <mergeCell ref="P19:Q19"/>
    <mergeCell ref="R19:S19"/>
    <mergeCell ref="T19:U19"/>
    <mergeCell ref="N21:O21"/>
    <mergeCell ref="P21:Q21"/>
    <mergeCell ref="R21:S21"/>
    <mergeCell ref="T21:U21"/>
    <mergeCell ref="N20:O20"/>
    <mergeCell ref="P20:Q20"/>
    <mergeCell ref="R20:S20"/>
    <mergeCell ref="R17:S17"/>
    <mergeCell ref="T17:U17"/>
    <mergeCell ref="N18:O18"/>
    <mergeCell ref="P18:Q18"/>
    <mergeCell ref="R18:S18"/>
    <mergeCell ref="T18:U18"/>
    <mergeCell ref="T20:U20"/>
    <mergeCell ref="N14:O14"/>
    <mergeCell ref="P14:Q14"/>
    <mergeCell ref="R14:S14"/>
    <mergeCell ref="T14:U14"/>
    <mergeCell ref="N16:O16"/>
    <mergeCell ref="P16:Q16"/>
    <mergeCell ref="R16:S16"/>
    <mergeCell ref="T16:U16"/>
    <mergeCell ref="N15:O15"/>
    <mergeCell ref="P15:Q15"/>
    <mergeCell ref="R15:S15"/>
    <mergeCell ref="R12:S12"/>
    <mergeCell ref="T12:U12"/>
    <mergeCell ref="N13:O13"/>
    <mergeCell ref="P13:Q13"/>
    <mergeCell ref="R13:S13"/>
    <mergeCell ref="T13:U13"/>
    <mergeCell ref="T15:U15"/>
    <mergeCell ref="N10:O10"/>
    <mergeCell ref="P10:Q10"/>
    <mergeCell ref="R10:S10"/>
    <mergeCell ref="T10:U10"/>
    <mergeCell ref="N11:O11"/>
    <mergeCell ref="P11:Q11"/>
    <mergeCell ref="R11:S11"/>
    <mergeCell ref="T11:U11"/>
    <mergeCell ref="P7:Q7"/>
    <mergeCell ref="R7:S7"/>
    <mergeCell ref="T7:U7"/>
    <mergeCell ref="N9:O9"/>
    <mergeCell ref="P9:Q9"/>
    <mergeCell ref="R9:S9"/>
    <mergeCell ref="T9:U9"/>
    <mergeCell ref="P5:Q5"/>
    <mergeCell ref="R5:S5"/>
    <mergeCell ref="T5:U5"/>
    <mergeCell ref="N6:O6"/>
    <mergeCell ref="P6:Q6"/>
    <mergeCell ref="R6:S6"/>
    <mergeCell ref="T6:U6"/>
    <mergeCell ref="T8:U8"/>
    <mergeCell ref="R8:S8"/>
    <mergeCell ref="A1:B1"/>
    <mergeCell ref="C1:S1"/>
    <mergeCell ref="T1:U1"/>
    <mergeCell ref="A4:C4"/>
    <mergeCell ref="D4:D5"/>
    <mergeCell ref="E4:H4"/>
    <mergeCell ref="I4:K4"/>
    <mergeCell ref="L4:M4"/>
    <mergeCell ref="N4:U4"/>
    <mergeCell ref="N5:O5"/>
    <mergeCell ref="E3:M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7410DF46037946BEEC4E89B0B9693D" ma:contentTypeVersion="3" ma:contentTypeDescription="Crée un document." ma:contentTypeScope="" ma:versionID="42e52ad93b70b147b73fa3f86138fff7">
  <xsd:schema xmlns:xsd="http://www.w3.org/2001/XMLSchema" xmlns:xs="http://www.w3.org/2001/XMLSchema" xmlns:p="http://schemas.microsoft.com/office/2006/metadata/properties" xmlns:ns2="d1f27c1f-d64d-4f0e-af1f-0c7c85b75e7a" targetNamespace="http://schemas.microsoft.com/office/2006/metadata/properties" ma:root="true" ma:fieldsID="ee3a23d5ac2ad26c47c5a7629146ae7f" ns2:_="">
    <xsd:import namespace="d1f27c1f-d64d-4f0e-af1f-0c7c85b75e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27c1f-d64d-4f0e-af1f-0c7c85b75e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60FF02-ECFC-4F09-A87E-9A1D43E05E43}">
  <ds:schemaRefs>
    <ds:schemaRef ds:uri="http://purl.org/dc/dcmitype/"/>
    <ds:schemaRef ds:uri="http://schemas.openxmlformats.org/package/2006/metadata/core-properties"/>
    <ds:schemaRef ds:uri="d1f27c1f-d64d-4f0e-af1f-0c7c85b75e7a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B452984-38CB-4B70-8F2C-AF7C05299A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27c1f-d64d-4f0e-af1f-0c7c85b75e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A0360B-8FF7-4945-BCE3-88E468424F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P2 Maintenances </vt:lpstr>
    </vt:vector>
  </TitlesOfParts>
  <Manager/>
  <Company>ISAE-SupAero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Jean-pierre CABARROU-BORDES</dc:creator>
  <cp:keywords/>
  <dc:description/>
  <cp:lastModifiedBy>Elisabeth VU-TUYET-HANG</cp:lastModifiedBy>
  <cp:revision/>
  <dcterms:created xsi:type="dcterms:W3CDTF">2025-07-01T09:49:12Z</dcterms:created>
  <dcterms:modified xsi:type="dcterms:W3CDTF">2025-07-17T13:19:17Z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0x010100117410DF46037946BEEC4E89B0B9693D</vt:lpwstr>
  </property>
</Properties>
</file>